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8_19\E6\Docs to upload\SSEH\ANM\"/>
    </mc:Choice>
  </mc:AlternateContent>
  <xr:revisionPtr revIDLastSave="0" documentId="13_ncr:1_{AB229C17-2B91-4947-BD74-0A39E34AC0D8}" xr6:coauthVersionLast="36" xr6:coauthVersionMax="36" xr10:uidLastSave="{00000000-0000-0000-0000-000000000000}"/>
  <bookViews>
    <workbookView xWindow="-15" yWindow="8535" windowWidth="19320" windowHeight="4335" tabRatio="677" firstSheet="3" activeTab="7"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Do Nothing)" sheetId="36" r:id="rId6"/>
    <sheet name="3rd Party ANM" sheetId="34" r:id="rId7"/>
    <sheet name="Workings template" sheetId="35" r:id="rId8"/>
    <sheet name="Assumptions" sheetId="37" r:id="rId9"/>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8" i="35" l="1"/>
  <c r="H13" i="34" l="1"/>
  <c r="G13" i="34"/>
  <c r="F12" i="35" l="1"/>
  <c r="H90" i="34" l="1"/>
  <c r="G22" i="35" l="1"/>
  <c r="E9" i="35"/>
  <c r="F21" i="35"/>
  <c r="E22" i="35"/>
  <c r="D22" i="35"/>
  <c r="F20" i="35" l="1"/>
  <c r="F19" i="35"/>
  <c r="F18" i="35"/>
  <c r="F17" i="35"/>
  <c r="F22" i="35"/>
  <c r="G13" i="35" l="1"/>
  <c r="E13" i="35" l="1"/>
  <c r="D13" i="35"/>
  <c r="C29" i="29" l="1"/>
  <c r="C28" i="29"/>
  <c r="BD79" i="36" l="1"/>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E60" i="36"/>
  <c r="BC26" i="36"/>
  <c r="AZ26" i="36"/>
  <c r="N26" i="36"/>
  <c r="N28" i="36" s="1"/>
  <c r="AV39" i="36" s="1"/>
  <c r="BD25" i="36"/>
  <c r="BD26" i="36" s="1"/>
  <c r="BC25" i="36"/>
  <c r="BB25" i="36"/>
  <c r="BB26" i="36" s="1"/>
  <c r="BA25" i="36"/>
  <c r="BA26" i="36" s="1"/>
  <c r="AZ25" i="36"/>
  <c r="AY25" i="36"/>
  <c r="AY26" i="36" s="1"/>
  <c r="AX25" i="36"/>
  <c r="AX26" i="36" s="1"/>
  <c r="AW25" i="36"/>
  <c r="AV25" i="36"/>
  <c r="AU25" i="36"/>
  <c r="AT25" i="36"/>
  <c r="AS25" i="36"/>
  <c r="AR25" i="36"/>
  <c r="AQ25" i="36"/>
  <c r="AP25" i="36"/>
  <c r="AO25" i="36"/>
  <c r="AN25" i="36"/>
  <c r="AM25" i="36"/>
  <c r="AL25" i="36"/>
  <c r="AK25" i="36"/>
  <c r="AJ25" i="36"/>
  <c r="AI25" i="36"/>
  <c r="AH25" i="36"/>
  <c r="AG25" i="36"/>
  <c r="AF25" i="36"/>
  <c r="AE25" i="36"/>
  <c r="AD25" i="36"/>
  <c r="AC25" i="36"/>
  <c r="AB25" i="36"/>
  <c r="AA25" i="36"/>
  <c r="Z25" i="36"/>
  <c r="Y25" i="36"/>
  <c r="X25" i="36"/>
  <c r="W25" i="36"/>
  <c r="V25" i="36"/>
  <c r="U25" i="36"/>
  <c r="T25" i="36"/>
  <c r="S25" i="36"/>
  <c r="R25" i="36"/>
  <c r="Q25" i="36"/>
  <c r="P25" i="36"/>
  <c r="O25" i="36"/>
  <c r="N25" i="36"/>
  <c r="M25" i="36"/>
  <c r="L25" i="36"/>
  <c r="K25" i="36"/>
  <c r="J25" i="36"/>
  <c r="I25" i="36"/>
  <c r="H25" i="36"/>
  <c r="G25" i="36"/>
  <c r="F25" i="36"/>
  <c r="E25" i="36"/>
  <c r="AW18" i="36"/>
  <c r="AW26" i="36" s="1"/>
  <c r="AV18" i="36"/>
  <c r="AU18" i="36"/>
  <c r="AU26" i="36" s="1"/>
  <c r="AT18" i="36"/>
  <c r="AT26" i="36" s="1"/>
  <c r="AS18" i="36"/>
  <c r="AS26" i="36" s="1"/>
  <c r="AR18" i="36"/>
  <c r="AR26" i="36" s="1"/>
  <c r="AQ18" i="36"/>
  <c r="AP18" i="36"/>
  <c r="AP26" i="36" s="1"/>
  <c r="AO18" i="36"/>
  <c r="AN18" i="36"/>
  <c r="AN26" i="36" s="1"/>
  <c r="AM18" i="36"/>
  <c r="AM26" i="36" s="1"/>
  <c r="AL18" i="36"/>
  <c r="AL26" i="36" s="1"/>
  <c r="AL28" i="36" s="1"/>
  <c r="AK18" i="36"/>
  <c r="AK26" i="36" s="1"/>
  <c r="AJ18" i="36"/>
  <c r="AI18" i="36"/>
  <c r="AI26" i="36" s="1"/>
  <c r="AH18" i="36"/>
  <c r="AG18" i="36"/>
  <c r="AG26" i="36" s="1"/>
  <c r="AF18" i="36"/>
  <c r="AF26" i="36" s="1"/>
  <c r="AE18" i="36"/>
  <c r="AE26" i="36" s="1"/>
  <c r="AD18" i="36"/>
  <c r="AD26" i="36" s="1"/>
  <c r="AC18" i="36"/>
  <c r="AB18" i="36"/>
  <c r="AB26" i="36" s="1"/>
  <c r="AA18" i="36"/>
  <c r="Z18" i="36"/>
  <c r="Z26" i="36" s="1"/>
  <c r="Z28" i="36" s="1"/>
  <c r="Y18" i="36"/>
  <c r="Y26" i="36" s="1"/>
  <c r="X18" i="36"/>
  <c r="X26" i="36" s="1"/>
  <c r="W18" i="36"/>
  <c r="W26" i="36" s="1"/>
  <c r="V18" i="36"/>
  <c r="U18" i="36"/>
  <c r="U26" i="36" s="1"/>
  <c r="T18" i="36"/>
  <c r="S18" i="36"/>
  <c r="S26" i="36" s="1"/>
  <c r="R18" i="36"/>
  <c r="R26" i="36" s="1"/>
  <c r="Q18" i="36"/>
  <c r="Q26" i="36" s="1"/>
  <c r="P18" i="36"/>
  <c r="P26" i="36" s="1"/>
  <c r="O18" i="36"/>
  <c r="N18" i="36"/>
  <c r="M18" i="36"/>
  <c r="L18" i="36"/>
  <c r="L26" i="36" s="1"/>
  <c r="K18" i="36"/>
  <c r="K26" i="36" s="1"/>
  <c r="J18" i="36"/>
  <c r="I18" i="36"/>
  <c r="I26" i="36" s="1"/>
  <c r="H18" i="36"/>
  <c r="G18" i="36"/>
  <c r="G26" i="36" s="1"/>
  <c r="F18" i="36"/>
  <c r="E18" i="36"/>
  <c r="E26" i="36" s="1"/>
  <c r="E28" i="36" s="1"/>
  <c r="F26" i="36" l="1"/>
  <c r="M26" i="36"/>
  <c r="T26" i="36"/>
  <c r="AA26" i="36"/>
  <c r="AO26" i="36"/>
  <c r="AO28" i="36" s="1"/>
  <c r="AV26" i="36"/>
  <c r="H26" i="36"/>
  <c r="O26" i="36"/>
  <c r="V26" i="36"/>
  <c r="AC26" i="36"/>
  <c r="AC28" i="36" s="1"/>
  <c r="AP54" i="36" s="1"/>
  <c r="AJ26" i="36"/>
  <c r="AJ28" i="36" s="1"/>
  <c r="AJ29" i="36" s="1"/>
  <c r="AQ26" i="36"/>
  <c r="AQ29" i="36" s="1"/>
  <c r="C9" i="36"/>
  <c r="BA51" i="36"/>
  <c r="AC51" i="36"/>
  <c r="AZ51" i="36"/>
  <c r="AB51" i="36"/>
  <c r="AE51" i="36"/>
  <c r="AY51" i="36"/>
  <c r="AA51" i="36"/>
  <c r="AX51" i="36"/>
  <c r="AW51" i="36"/>
  <c r="AF51" i="36"/>
  <c r="AV51" i="36"/>
  <c r="BD51" i="36"/>
  <c r="AU51" i="36"/>
  <c r="AL51" i="36"/>
  <c r="AT51" i="36"/>
  <c r="AS51" i="36"/>
  <c r="AR51" i="36"/>
  <c r="AQ51" i="36"/>
  <c r="AP51" i="36"/>
  <c r="AO51" i="36"/>
  <c r="AN51" i="36"/>
  <c r="BC51" i="36"/>
  <c r="AM51" i="36"/>
  <c r="AK51" i="36"/>
  <c r="AJ51" i="36"/>
  <c r="AI51" i="36"/>
  <c r="AH51" i="36"/>
  <c r="AG51" i="36"/>
  <c r="BB51" i="36"/>
  <c r="AD51" i="36"/>
  <c r="AB28" i="36"/>
  <c r="AB29" i="36" s="1"/>
  <c r="AW28" i="36"/>
  <c r="AW29" i="36"/>
  <c r="F28" i="36"/>
  <c r="I28" i="36"/>
  <c r="I29" i="36"/>
  <c r="K28" i="36"/>
  <c r="K29" i="36" s="1"/>
  <c r="AF28" i="36"/>
  <c r="AF29" i="36" s="1"/>
  <c r="AM28" i="36"/>
  <c r="AK28" i="36"/>
  <c r="Z29" i="36"/>
  <c r="AF30" i="36"/>
  <c r="H30" i="36"/>
  <c r="J30" i="36"/>
  <c r="E62" i="36"/>
  <c r="AE30" i="36"/>
  <c r="G30" i="36"/>
  <c r="AD30" i="36"/>
  <c r="F30" i="36"/>
  <c r="F60" i="36" s="1"/>
  <c r="AC30" i="36"/>
  <c r="Q30" i="36"/>
  <c r="K30" i="36"/>
  <c r="AB30" i="36"/>
  <c r="AA30" i="36"/>
  <c r="AO30" i="36"/>
  <c r="AX30" i="36"/>
  <c r="Z30" i="36"/>
  <c r="AI30" i="36"/>
  <c r="AW30" i="36"/>
  <c r="Y30" i="36"/>
  <c r="AV30" i="36"/>
  <c r="X30" i="36"/>
  <c r="AU30" i="36"/>
  <c r="W30" i="36"/>
  <c r="AT30" i="36"/>
  <c r="V30" i="36"/>
  <c r="AS30" i="36"/>
  <c r="U30" i="36"/>
  <c r="AR30" i="36"/>
  <c r="T30" i="36"/>
  <c r="AQ30" i="36"/>
  <c r="S30" i="36"/>
  <c r="AP30" i="36"/>
  <c r="R30" i="36"/>
  <c r="AN30" i="36"/>
  <c r="P30" i="36"/>
  <c r="AM30" i="36"/>
  <c r="O30" i="36"/>
  <c r="AL30" i="36"/>
  <c r="N30" i="36"/>
  <c r="AK30" i="36"/>
  <c r="M30" i="36"/>
  <c r="AH30" i="36"/>
  <c r="AJ30" i="36"/>
  <c r="L30" i="36"/>
  <c r="AU39" i="36"/>
  <c r="W39" i="36"/>
  <c r="AT39" i="36"/>
  <c r="V39" i="36"/>
  <c r="BD39" i="36"/>
  <c r="AS39" i="36"/>
  <c r="U39" i="36"/>
  <c r="AR39" i="36"/>
  <c r="T39" i="36"/>
  <c r="AF39" i="36"/>
  <c r="AQ39" i="36"/>
  <c r="S39" i="36"/>
  <c r="AP39" i="36"/>
  <c r="R39" i="36"/>
  <c r="AO39" i="36"/>
  <c r="Q39" i="36"/>
  <c r="AN39" i="36"/>
  <c r="P39" i="36"/>
  <c r="AM39" i="36"/>
  <c r="O39" i="36"/>
  <c r="AL39" i="36"/>
  <c r="AK39" i="36"/>
  <c r="AJ39" i="36"/>
  <c r="Y39" i="36"/>
  <c r="AI39" i="36"/>
  <c r="AH39" i="36"/>
  <c r="AG39" i="36"/>
  <c r="AW39" i="36"/>
  <c r="BC39" i="36"/>
  <c r="AE39" i="36"/>
  <c r="BB39" i="36"/>
  <c r="AD39" i="36"/>
  <c r="Z39" i="36"/>
  <c r="BA39" i="36"/>
  <c r="AC39" i="36"/>
  <c r="AX39" i="36"/>
  <c r="AZ39" i="36"/>
  <c r="AB39" i="36"/>
  <c r="AY39" i="36"/>
  <c r="AA39" i="36"/>
  <c r="H28" i="36"/>
  <c r="H29" i="36" s="1"/>
  <c r="AG28" i="36"/>
  <c r="AG29" i="36"/>
  <c r="AP28" i="36"/>
  <c r="AP29" i="36" s="1"/>
  <c r="AG30" i="36"/>
  <c r="G28" i="36"/>
  <c r="AD28" i="36"/>
  <c r="AD29" i="36" s="1"/>
  <c r="AI28" i="36"/>
  <c r="AI29" i="36"/>
  <c r="P28" i="36"/>
  <c r="P29" i="36" s="1"/>
  <c r="S28" i="36"/>
  <c r="S29" i="36"/>
  <c r="AQ28" i="36"/>
  <c r="Y28" i="36"/>
  <c r="Y29" i="36" s="1"/>
  <c r="M28" i="36"/>
  <c r="M29" i="36"/>
  <c r="O28" i="36"/>
  <c r="AC29" i="36"/>
  <c r="I30" i="36"/>
  <c r="T28" i="36"/>
  <c r="T29" i="36" s="1"/>
  <c r="AR28" i="36"/>
  <c r="AR29" i="36"/>
  <c r="AE28" i="36"/>
  <c r="AE29" i="36" s="1"/>
  <c r="AH26" i="36"/>
  <c r="Q28" i="36"/>
  <c r="Q29" i="36" s="1"/>
  <c r="R28" i="36"/>
  <c r="R29" i="36"/>
  <c r="U28" i="36"/>
  <c r="U29" i="36"/>
  <c r="AS28" i="36"/>
  <c r="AS29" i="36" s="1"/>
  <c r="J26" i="36"/>
  <c r="L28" i="36"/>
  <c r="L29" i="36"/>
  <c r="AN28" i="36"/>
  <c r="V28" i="36"/>
  <c r="V29" i="36" s="1"/>
  <c r="AT28" i="36"/>
  <c r="AT29" i="36" s="1"/>
  <c r="AO54" i="36"/>
  <c r="AX54" i="36"/>
  <c r="AR54" i="36"/>
  <c r="AN54" i="36"/>
  <c r="AM54" i="36"/>
  <c r="AL54" i="36"/>
  <c r="AK54" i="36"/>
  <c r="AJ54" i="36"/>
  <c r="AQ54" i="36"/>
  <c r="AI54" i="36"/>
  <c r="AH54" i="36"/>
  <c r="AG54" i="36"/>
  <c r="BD54" i="36"/>
  <c r="AF54" i="36"/>
  <c r="BC54" i="36"/>
  <c r="AE54" i="36"/>
  <c r="BB54" i="36"/>
  <c r="AD54" i="36"/>
  <c r="BA54" i="36"/>
  <c r="AZ54" i="36"/>
  <c r="AY54" i="36"/>
  <c r="AW54" i="36"/>
  <c r="AV54" i="36"/>
  <c r="AU54" i="36"/>
  <c r="AT54" i="36"/>
  <c r="AS54" i="36"/>
  <c r="X39" i="36"/>
  <c r="E29" i="36"/>
  <c r="AU28" i="36"/>
  <c r="AU29" i="36"/>
  <c r="W28" i="36"/>
  <c r="X28" i="36"/>
  <c r="X29" i="36" s="1"/>
  <c r="AV28" i="36"/>
  <c r="AV29" i="36"/>
  <c r="N29" i="36"/>
  <c r="AL29" i="36"/>
  <c r="AA28" i="36" l="1"/>
  <c r="AA29" i="36" s="1"/>
  <c r="AO29" i="36"/>
  <c r="AJ37" i="36"/>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L57" i="36"/>
  <c r="AK57" i="36"/>
  <c r="AJ57" i="36"/>
  <c r="AN57" i="36"/>
  <c r="AI57" i="36"/>
  <c r="AH57" i="36"/>
  <c r="AG57" i="36"/>
  <c r="BD57" i="36"/>
  <c r="BC57" i="36"/>
  <c r="BB57" i="36"/>
  <c r="BA57" i="36"/>
  <c r="AZ57" i="36"/>
  <c r="AY57" i="36"/>
  <c r="AX57" i="36"/>
  <c r="AU57" i="36"/>
  <c r="AW57" i="36"/>
  <c r="AV57" i="36"/>
  <c r="AT57" i="36"/>
  <c r="AS57" i="36"/>
  <c r="AR57" i="36"/>
  <c r="AQ57" i="36"/>
  <c r="AO57" i="36"/>
  <c r="AP57" i="36"/>
  <c r="AM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BB40" i="36"/>
  <c r="AD40" i="36"/>
  <c r="BA40" i="36"/>
  <c r="AC40" i="36"/>
  <c r="AZ40" i="36"/>
  <c r="AB40" i="36"/>
  <c r="BD40" i="36"/>
  <c r="AY40" i="36"/>
  <c r="AA40" i="36"/>
  <c r="AX40" i="36"/>
  <c r="Z40" i="36"/>
  <c r="AW40" i="36"/>
  <c r="Y40" i="36"/>
  <c r="AV40" i="36"/>
  <c r="X40" i="36"/>
  <c r="AU40" i="36"/>
  <c r="W40" i="36"/>
  <c r="AT40" i="36"/>
  <c r="V40" i="36"/>
  <c r="AS40" i="36"/>
  <c r="U40" i="36"/>
  <c r="AG40" i="36"/>
  <c r="AR40" i="36"/>
  <c r="T40" i="36"/>
  <c r="AF40" i="36"/>
  <c r="AQ40" i="36"/>
  <c r="S40" i="36"/>
  <c r="AP40" i="36"/>
  <c r="R40" i="36"/>
  <c r="AO40" i="36"/>
  <c r="Q40" i="36"/>
  <c r="AN40" i="36"/>
  <c r="P40" i="36"/>
  <c r="AM40" i="36"/>
  <c r="AL40" i="36"/>
  <c r="AK40" i="36"/>
  <c r="AJ40" i="36"/>
  <c r="AI40" i="36"/>
  <c r="AH40" i="36"/>
  <c r="BC40" i="36"/>
  <c r="AE40" i="36"/>
  <c r="AO38" i="36"/>
  <c r="Q38" i="36"/>
  <c r="AN38" i="36"/>
  <c r="P38" i="36"/>
  <c r="AM38" i="36"/>
  <c r="O38" i="36"/>
  <c r="AX38" i="36"/>
  <c r="AL38" i="36"/>
  <c r="N38" i="36"/>
  <c r="AK38" i="36"/>
  <c r="AJ38" i="36"/>
  <c r="AI38" i="36"/>
  <c r="AH38" i="36"/>
  <c r="AG38" i="36"/>
  <c r="BD38" i="36"/>
  <c r="AF38" i="36"/>
  <c r="BC38" i="36"/>
  <c r="AE38" i="36"/>
  <c r="T38" i="36"/>
  <c r="BB38" i="36"/>
  <c r="AD38" i="36"/>
  <c r="BA38" i="36"/>
  <c r="AC38" i="36"/>
  <c r="AZ38" i="36"/>
  <c r="AB38" i="36"/>
  <c r="Z38" i="36"/>
  <c r="S38" i="36"/>
  <c r="AY38" i="36"/>
  <c r="AA38" i="36"/>
  <c r="AW38" i="36"/>
  <c r="Y38" i="36"/>
  <c r="AV38" i="36"/>
  <c r="X38" i="36"/>
  <c r="AQ38" i="36"/>
  <c r="AU38" i="36"/>
  <c r="W38" i="36"/>
  <c r="AT38" i="36"/>
  <c r="V38" i="36"/>
  <c r="AS38" i="36"/>
  <c r="U38" i="36"/>
  <c r="AR38" i="36"/>
  <c r="R38" i="36"/>
  <c r="AP38" i="36"/>
  <c r="AV34" i="36"/>
  <c r="X34" i="36"/>
  <c r="AU34" i="36"/>
  <c r="W34" i="36"/>
  <c r="AT34" i="36"/>
  <c r="V34" i="36"/>
  <c r="AS34" i="36"/>
  <c r="U34" i="36"/>
  <c r="AR34" i="36"/>
  <c r="T34" i="36"/>
  <c r="AQ34" i="36"/>
  <c r="S34" i="36"/>
  <c r="AX34" i="36"/>
  <c r="AP34" i="36"/>
  <c r="R34" i="36"/>
  <c r="AO34" i="36"/>
  <c r="Q34" i="36"/>
  <c r="AN34" i="36"/>
  <c r="P34" i="36"/>
  <c r="AM34" i="36"/>
  <c r="O34" i="36"/>
  <c r="Z34" i="36"/>
  <c r="AL34" i="36"/>
  <c r="N34" i="36"/>
  <c r="AK34" i="36"/>
  <c r="M34" i="36"/>
  <c r="AJ34" i="36"/>
  <c r="L34" i="36"/>
  <c r="AI34" i="36"/>
  <c r="K34" i="36"/>
  <c r="AA34" i="36"/>
  <c r="AH34" i="36"/>
  <c r="J34" i="36"/>
  <c r="AG34" i="36"/>
  <c r="AF34" i="36"/>
  <c r="AE34" i="36"/>
  <c r="BB34" i="36"/>
  <c r="AD34" i="36"/>
  <c r="AY34" i="36"/>
  <c r="BA34" i="36"/>
  <c r="AC34" i="36"/>
  <c r="AZ34" i="36"/>
  <c r="AB34" i="36"/>
  <c r="AW34" i="36"/>
  <c r="Y34" i="36"/>
  <c r="O29" i="36"/>
  <c r="AR44" i="36"/>
  <c r="T44" i="36"/>
  <c r="AQ44" i="36"/>
  <c r="AP44" i="36"/>
  <c r="AO44" i="36"/>
  <c r="AN44" i="36"/>
  <c r="AM44" i="36"/>
  <c r="AC44" i="36"/>
  <c r="AL44" i="36"/>
  <c r="AK44" i="36"/>
  <c r="BA44" i="36"/>
  <c r="V44" i="36"/>
  <c r="AJ44" i="36"/>
  <c r="AI44" i="36"/>
  <c r="AH44" i="36"/>
  <c r="AG44" i="36"/>
  <c r="BD44" i="36"/>
  <c r="AF44" i="36"/>
  <c r="BC44" i="36"/>
  <c r="AE44" i="36"/>
  <c r="BB44" i="36"/>
  <c r="AD44" i="36"/>
  <c r="AZ44" i="36"/>
  <c r="AB44" i="36"/>
  <c r="AU44" i="36"/>
  <c r="AY44" i="36"/>
  <c r="AA44" i="36"/>
  <c r="AT44" i="36"/>
  <c r="AX44" i="36"/>
  <c r="Z44" i="36"/>
  <c r="W44" i="36"/>
  <c r="AW44" i="36"/>
  <c r="Y44" i="36"/>
  <c r="AV44" i="36"/>
  <c r="X44" i="36"/>
  <c r="AS44" i="36"/>
  <c r="U44" i="36"/>
  <c r="AJ31" i="36"/>
  <c r="L31" i="36"/>
  <c r="U31" i="36"/>
  <c r="AI31" i="36"/>
  <c r="K31" i="36"/>
  <c r="AH31" i="36"/>
  <c r="J31" i="36"/>
  <c r="AG31" i="36"/>
  <c r="I31" i="36"/>
  <c r="AF31" i="36"/>
  <c r="H31" i="36"/>
  <c r="AE31" i="36"/>
  <c r="G31" i="36"/>
  <c r="AD31" i="36"/>
  <c r="AC31" i="36"/>
  <c r="N31" i="36"/>
  <c r="AB31" i="36"/>
  <c r="AY31" i="36"/>
  <c r="AA31" i="36"/>
  <c r="AX31" i="36"/>
  <c r="Z31" i="36"/>
  <c r="AW31" i="36"/>
  <c r="Y31" i="36"/>
  <c r="AV31" i="36"/>
  <c r="X31" i="36"/>
  <c r="AL31" i="36"/>
  <c r="AU31" i="36"/>
  <c r="W31" i="36"/>
  <c r="AS31" i="36"/>
  <c r="AT31" i="36"/>
  <c r="V31" i="36"/>
  <c r="AR31" i="36"/>
  <c r="T31" i="36"/>
  <c r="O31" i="36"/>
  <c r="AQ31" i="36"/>
  <c r="S31" i="36"/>
  <c r="AP31" i="36"/>
  <c r="R31" i="36"/>
  <c r="AO31" i="36"/>
  <c r="Q31" i="36"/>
  <c r="AN31" i="36"/>
  <c r="P31" i="36"/>
  <c r="AM31" i="36"/>
  <c r="AK31" i="36"/>
  <c r="M31" i="36"/>
  <c r="F29" i="36"/>
  <c r="AU42" i="36"/>
  <c r="W42" i="36"/>
  <c r="AT42" i="36"/>
  <c r="V42" i="36"/>
  <c r="AS42" i="36"/>
  <c r="U42" i="36"/>
  <c r="AR42" i="36"/>
  <c r="T42" i="36"/>
  <c r="AQ42" i="36"/>
  <c r="S42" i="36"/>
  <c r="AP42" i="36"/>
  <c r="R42" i="36"/>
  <c r="Y42" i="36"/>
  <c r="AO42" i="36"/>
  <c r="AN42" i="36"/>
  <c r="AM42" i="36"/>
  <c r="AF42" i="36"/>
  <c r="AL42" i="36"/>
  <c r="AK42" i="36"/>
  <c r="AJ42" i="36"/>
  <c r="AI42" i="36"/>
  <c r="BD42" i="36"/>
  <c r="AH42" i="36"/>
  <c r="AG42" i="36"/>
  <c r="BC42" i="36"/>
  <c r="AE42" i="36"/>
  <c r="BB42" i="36"/>
  <c r="AD42" i="36"/>
  <c r="BA42" i="36"/>
  <c r="AC42" i="36"/>
  <c r="AZ42" i="36"/>
  <c r="AB42" i="36"/>
  <c r="Z42" i="36"/>
  <c r="AY42" i="36"/>
  <c r="AA42" i="36"/>
  <c r="AX42" i="36"/>
  <c r="AW42" i="36"/>
  <c r="AV42" i="36"/>
  <c r="X42" i="36"/>
  <c r="AV52" i="36"/>
  <c r="AU52" i="36"/>
  <c r="AT52" i="36"/>
  <c r="AG52" i="36"/>
  <c r="AS52" i="36"/>
  <c r="AR52" i="36"/>
  <c r="AQ52" i="36"/>
  <c r="AP52" i="36"/>
  <c r="AO52" i="36"/>
  <c r="AN52" i="36"/>
  <c r="AM52" i="36"/>
  <c r="AL52" i="36"/>
  <c r="AK52" i="36"/>
  <c r="AJ52" i="36"/>
  <c r="AY52" i="36"/>
  <c r="AI52" i="36"/>
  <c r="AH52" i="36"/>
  <c r="BD52" i="36"/>
  <c r="AF52" i="36"/>
  <c r="BC52" i="36"/>
  <c r="AE52" i="36"/>
  <c r="BB52" i="36"/>
  <c r="AD52" i="36"/>
  <c r="BA52" i="36"/>
  <c r="AC52" i="36"/>
  <c r="AX52" i="36"/>
  <c r="AZ52" i="36"/>
  <c r="AB52" i="36"/>
  <c r="AW52" i="36"/>
  <c r="AR33" i="36"/>
  <c r="T33" i="36"/>
  <c r="AQ33" i="36"/>
  <c r="S33" i="36"/>
  <c r="AP33" i="36"/>
  <c r="R33" i="36"/>
  <c r="AC33" i="36"/>
  <c r="W33" i="36"/>
  <c r="AO33" i="36"/>
  <c r="Q33" i="36"/>
  <c r="AN33" i="36"/>
  <c r="P33" i="36"/>
  <c r="BA33" i="36"/>
  <c r="AM33" i="36"/>
  <c r="O33" i="36"/>
  <c r="AL33" i="36"/>
  <c r="N33" i="36"/>
  <c r="AT33" i="36"/>
  <c r="AK33" i="36"/>
  <c r="M33" i="36"/>
  <c r="AJ33" i="36"/>
  <c r="L33" i="36"/>
  <c r="AI33" i="36"/>
  <c r="K33" i="36"/>
  <c r="AH33" i="36"/>
  <c r="J33" i="36"/>
  <c r="AG33" i="36"/>
  <c r="I33" i="36"/>
  <c r="AF33" i="36"/>
  <c r="AE33" i="36"/>
  <c r="AD33" i="36"/>
  <c r="AU33" i="36"/>
  <c r="AZ33" i="36"/>
  <c r="AB33" i="36"/>
  <c r="AY33" i="36"/>
  <c r="AA33" i="36"/>
  <c r="AX33" i="36"/>
  <c r="Z33" i="36"/>
  <c r="V33" i="36"/>
  <c r="AW33" i="36"/>
  <c r="Y33" i="36"/>
  <c r="AV33" i="36"/>
  <c r="X33" i="36"/>
  <c r="AS33" i="36"/>
  <c r="U33" i="36"/>
  <c r="G60" i="36"/>
  <c r="AG43" i="36"/>
  <c r="AI43" i="36"/>
  <c r="BD43" i="36"/>
  <c r="AF43" i="36"/>
  <c r="BC43" i="36"/>
  <c r="AE43" i="36"/>
  <c r="AP43" i="36"/>
  <c r="BB43" i="36"/>
  <c r="AD43" i="36"/>
  <c r="BA43" i="36"/>
  <c r="AC43" i="36"/>
  <c r="AZ43" i="36"/>
  <c r="AB43" i="36"/>
  <c r="AY43" i="36"/>
  <c r="AA43" i="36"/>
  <c r="AX43" i="36"/>
  <c r="Z43" i="36"/>
  <c r="AW43" i="36"/>
  <c r="Y43" i="36"/>
  <c r="AV43" i="36"/>
  <c r="X43" i="36"/>
  <c r="AU43" i="36"/>
  <c r="W43" i="36"/>
  <c r="AT43" i="36"/>
  <c r="V43" i="36"/>
  <c r="AS43" i="36"/>
  <c r="U43" i="36"/>
  <c r="AR43" i="36"/>
  <c r="T43" i="36"/>
  <c r="AQ43" i="36"/>
  <c r="S43" i="36"/>
  <c r="AO43" i="36"/>
  <c r="AN43" i="36"/>
  <c r="AJ43" i="36"/>
  <c r="AM43" i="36"/>
  <c r="AL43" i="36"/>
  <c r="AK43" i="36"/>
  <c r="AH43" i="36"/>
  <c r="F61" i="36"/>
  <c r="E63" i="36"/>
  <c r="E64" i="36" s="1"/>
  <c r="AR53" i="36"/>
  <c r="AQ53" i="36"/>
  <c r="AP53" i="36"/>
  <c r="AO53" i="36"/>
  <c r="AN53" i="36"/>
  <c r="AM53" i="36"/>
  <c r="AL53" i="36"/>
  <c r="AK53" i="36"/>
  <c r="AJ53" i="36"/>
  <c r="BA53" i="36"/>
  <c r="AU53" i="36"/>
  <c r="AI53" i="36"/>
  <c r="AH53" i="36"/>
  <c r="AG53" i="36"/>
  <c r="BD53" i="36"/>
  <c r="AF53" i="36"/>
  <c r="BC53" i="36"/>
  <c r="AE53" i="36"/>
  <c r="BB53" i="36"/>
  <c r="AD53" i="36"/>
  <c r="AC53" i="36"/>
  <c r="AZ53" i="36"/>
  <c r="AT53" i="36"/>
  <c r="AY53" i="36"/>
  <c r="AX53" i="36"/>
  <c r="AW53" i="36"/>
  <c r="AV53" i="36"/>
  <c r="AS53" i="36"/>
  <c r="AP49" i="36"/>
  <c r="AO49" i="36"/>
  <c r="AA49" i="36"/>
  <c r="AN49" i="36"/>
  <c r="AM49" i="36"/>
  <c r="AL49" i="36"/>
  <c r="AK49" i="36"/>
  <c r="AJ49" i="36"/>
  <c r="AI49" i="36"/>
  <c r="AR49" i="36"/>
  <c r="AH49" i="36"/>
  <c r="AG49" i="36"/>
  <c r="BD49" i="36"/>
  <c r="AF49" i="36"/>
  <c r="BC49" i="36"/>
  <c r="AE49" i="36"/>
  <c r="BB49" i="36"/>
  <c r="AD49" i="36"/>
  <c r="AY49" i="36"/>
  <c r="BA49" i="36"/>
  <c r="AC49" i="36"/>
  <c r="AZ49" i="36"/>
  <c r="AB49" i="36"/>
  <c r="AX49" i="36"/>
  <c r="Z49" i="36"/>
  <c r="AW49" i="36"/>
  <c r="Y49" i="36"/>
  <c r="AV49" i="36"/>
  <c r="AU49" i="36"/>
  <c r="AT49" i="36"/>
  <c r="AS49" i="36"/>
  <c r="AQ49" i="36"/>
  <c r="AX48" i="36"/>
  <c r="Z48" i="36"/>
  <c r="AW48" i="36"/>
  <c r="Y48" i="36"/>
  <c r="AV48" i="36"/>
  <c r="X48" i="36"/>
  <c r="AU48" i="36"/>
  <c r="AT48" i="36"/>
  <c r="AI48" i="36"/>
  <c r="AS48" i="36"/>
  <c r="AB48" i="36"/>
  <c r="AR48" i="36"/>
  <c r="AQ48" i="36"/>
  <c r="BA48" i="36"/>
  <c r="AP48" i="36"/>
  <c r="AO48" i="36"/>
  <c r="AN48" i="36"/>
  <c r="AM48" i="36"/>
  <c r="AL48" i="36"/>
  <c r="AK48" i="36"/>
  <c r="AJ48" i="36"/>
  <c r="AH48" i="36"/>
  <c r="AC48" i="36"/>
  <c r="AG48" i="36"/>
  <c r="BD48" i="36"/>
  <c r="AF48" i="36"/>
  <c r="AZ48" i="36"/>
  <c r="BC48" i="36"/>
  <c r="AE48" i="36"/>
  <c r="BB48" i="36"/>
  <c r="AD48" i="36"/>
  <c r="AA48" i="36"/>
  <c r="AY48"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AN32" i="36"/>
  <c r="P32" i="36"/>
  <c r="AM32" i="36"/>
  <c r="O32" i="36"/>
  <c r="AW32" i="36"/>
  <c r="AL32" i="36"/>
  <c r="N32" i="36"/>
  <c r="AK32" i="36"/>
  <c r="M32" i="36"/>
  <c r="AJ32" i="36"/>
  <c r="L32" i="36"/>
  <c r="AI32" i="36"/>
  <c r="K32" i="36"/>
  <c r="AH32" i="36"/>
  <c r="J32" i="36"/>
  <c r="AG32" i="36"/>
  <c r="I32" i="36"/>
  <c r="AF32" i="36"/>
  <c r="H32" i="36"/>
  <c r="H60" i="36" s="1"/>
  <c r="AP32" i="36"/>
  <c r="AE32" i="36"/>
  <c r="AD32" i="36"/>
  <c r="AC32" i="36"/>
  <c r="AQ32" i="36"/>
  <c r="AZ32" i="36"/>
  <c r="AB32" i="36"/>
  <c r="Y32" i="36"/>
  <c r="AY32" i="36"/>
  <c r="AA32" i="36"/>
  <c r="AX32" i="36"/>
  <c r="Z32" i="36"/>
  <c r="AV32" i="36"/>
  <c r="X32" i="36"/>
  <c r="AU32" i="36"/>
  <c r="W32" i="36"/>
  <c r="S32" i="36"/>
  <c r="R32" i="36"/>
  <c r="AT32" i="36"/>
  <c r="V32" i="36"/>
  <c r="AS32" i="36"/>
  <c r="U32" i="36"/>
  <c r="AR32" i="36"/>
  <c r="T32" i="36"/>
  <c r="AO32" i="36"/>
  <c r="Q32" i="36"/>
  <c r="J28" i="36"/>
  <c r="J29" i="36" s="1"/>
  <c r="G29" i="36"/>
  <c r="AH28" i="36"/>
  <c r="AH29" i="36"/>
  <c r="AS46" i="36"/>
  <c r="AD46" i="36"/>
  <c r="AR46" i="36"/>
  <c r="AQ46" i="36"/>
  <c r="AP46" i="36"/>
  <c r="AO46" i="36"/>
  <c r="AN46" i="36"/>
  <c r="AM46" i="36"/>
  <c r="X46" i="36"/>
  <c r="AL46" i="36"/>
  <c r="AK46" i="36"/>
  <c r="AJ46" i="36"/>
  <c r="AI46" i="36"/>
  <c r="AH46" i="36"/>
  <c r="AG46" i="36"/>
  <c r="W46" i="36"/>
  <c r="BD46" i="36"/>
  <c r="AF46" i="36"/>
  <c r="BB46" i="36"/>
  <c r="BC46" i="36"/>
  <c r="AE46" i="36"/>
  <c r="BA46" i="36"/>
  <c r="AC46" i="36"/>
  <c r="AZ46" i="36"/>
  <c r="AB46" i="36"/>
  <c r="AY46" i="36"/>
  <c r="AA46" i="36"/>
  <c r="AV46" i="36"/>
  <c r="AX46" i="36"/>
  <c r="Z46" i="36"/>
  <c r="AU46" i="36"/>
  <c r="AW46" i="36"/>
  <c r="Y46" i="36"/>
  <c r="AT46" i="36"/>
  <c r="V46" i="36"/>
  <c r="AL56" i="36"/>
  <c r="AK56" i="36"/>
  <c r="AJ56" i="36"/>
  <c r="AI56" i="36"/>
  <c r="AH56" i="36"/>
  <c r="AU56" i="36"/>
  <c r="AG56" i="36"/>
  <c r="BD56" i="36"/>
  <c r="AF56" i="36"/>
  <c r="BC56" i="36"/>
  <c r="BB56" i="36"/>
  <c r="BA56" i="36"/>
  <c r="AZ56" i="36"/>
  <c r="AY56" i="36"/>
  <c r="AX56" i="36"/>
  <c r="AW56" i="36"/>
  <c r="AV56" i="36"/>
  <c r="AN56" i="36"/>
  <c r="AT56" i="36"/>
  <c r="AO56" i="36"/>
  <c r="AS56" i="36"/>
  <c r="AR56" i="36"/>
  <c r="AQ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M55" i="36"/>
  <c r="AL55" i="36"/>
  <c r="AK55" i="36"/>
  <c r="AJ55" i="36"/>
  <c r="AI55" i="36"/>
  <c r="AH55" i="36"/>
  <c r="AV55" i="36"/>
  <c r="AG55" i="36"/>
  <c r="BD55" i="36"/>
  <c r="AF55" i="36"/>
  <c r="AO55" i="36"/>
  <c r="BC55" i="36"/>
  <c r="AE55" i="36"/>
  <c r="BB55" i="36"/>
  <c r="BA55" i="36"/>
  <c r="AZ55" i="36"/>
  <c r="AY55" i="36"/>
  <c r="AX55" i="36"/>
  <c r="AW55" i="36"/>
  <c r="AU55" i="36"/>
  <c r="AT55" i="36"/>
  <c r="AS55" i="36"/>
  <c r="AP55" i="36"/>
  <c r="AR55" i="36"/>
  <c r="AQ55" i="36"/>
  <c r="AN5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I60" i="36"/>
  <c r="AK29" i="36"/>
  <c r="AM58" i="36"/>
  <c r="AL58" i="36"/>
  <c r="AK58" i="36"/>
  <c r="AJ58" i="36"/>
  <c r="AI58" i="36"/>
  <c r="AH58" i="36"/>
  <c r="AO58" i="36"/>
  <c r="BD58" i="36"/>
  <c r="AV58" i="36"/>
  <c r="BC58" i="36"/>
  <c r="BB58" i="36"/>
  <c r="BA58" i="36"/>
  <c r="AZ58" i="36"/>
  <c r="AY58" i="36"/>
  <c r="AX58" i="36"/>
  <c r="AP58" i="36"/>
  <c r="AW58" i="36"/>
  <c r="AU58" i="36"/>
  <c r="AT58" i="36"/>
  <c r="AS58" i="36"/>
  <c r="AR58" i="36"/>
  <c r="AQ58" i="36"/>
  <c r="AN58" i="36"/>
  <c r="W29"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AM29" i="36"/>
  <c r="J60" i="36" l="1"/>
  <c r="AW60" i="36"/>
  <c r="AV60" i="36"/>
  <c r="Z60" i="36"/>
  <c r="AO59" i="36"/>
  <c r="AQ59" i="36"/>
  <c r="AN59" i="36"/>
  <c r="AR59" i="36"/>
  <c r="AM59" i="36"/>
  <c r="AL59" i="36"/>
  <c r="AK59" i="36"/>
  <c r="AJ59" i="36"/>
  <c r="AI59" i="36"/>
  <c r="AX59" i="36"/>
  <c r="BD59" i="36"/>
  <c r="BC59" i="36"/>
  <c r="BB59" i="36"/>
  <c r="BA59" i="36"/>
  <c r="AZ59" i="36"/>
  <c r="AY59" i="36"/>
  <c r="AW59" i="36"/>
  <c r="AV59" i="36"/>
  <c r="AU59" i="36"/>
  <c r="AT59" i="36"/>
  <c r="AS59" i="36"/>
  <c r="AP59" i="36"/>
  <c r="AZ35" i="36"/>
  <c r="AB35" i="36"/>
  <c r="AB60" i="36" s="1"/>
  <c r="AY35" i="36"/>
  <c r="AA35" i="36"/>
  <c r="AA60" i="36" s="1"/>
  <c r="AE35" i="36"/>
  <c r="AE60" i="36" s="1"/>
  <c r="BB35" i="36"/>
  <c r="BB60" i="36" s="1"/>
  <c r="AX35" i="36"/>
  <c r="Z35" i="36"/>
  <c r="AW35" i="36"/>
  <c r="Y35" i="36"/>
  <c r="Y60" i="36" s="1"/>
  <c r="AV35" i="36"/>
  <c r="X35" i="36"/>
  <c r="X60" i="36" s="1"/>
  <c r="AU35" i="36"/>
  <c r="AU60" i="36" s="1"/>
  <c r="W35" i="36"/>
  <c r="W60" i="36" s="1"/>
  <c r="AT35" i="36"/>
  <c r="V35" i="36"/>
  <c r="V60" i="36" s="1"/>
  <c r="AS35" i="36"/>
  <c r="U35" i="36"/>
  <c r="U60" i="36" s="1"/>
  <c r="M35" i="36"/>
  <c r="M60" i="36" s="1"/>
  <c r="AR35" i="36"/>
  <c r="AR60" i="36" s="1"/>
  <c r="T35" i="36"/>
  <c r="T60" i="36" s="1"/>
  <c r="AK35" i="36"/>
  <c r="AQ35" i="36"/>
  <c r="S35" i="36"/>
  <c r="S60" i="36" s="1"/>
  <c r="AP35" i="36"/>
  <c r="R35" i="36"/>
  <c r="R60" i="36" s="1"/>
  <c r="AO35" i="36"/>
  <c r="AO60" i="36" s="1"/>
  <c r="Q35" i="36"/>
  <c r="Q60" i="36" s="1"/>
  <c r="AN35" i="36"/>
  <c r="AN60" i="36" s="1"/>
  <c r="P35" i="36"/>
  <c r="P60" i="36" s="1"/>
  <c r="AM35" i="36"/>
  <c r="O35" i="36"/>
  <c r="O60" i="36" s="1"/>
  <c r="AL35" i="36"/>
  <c r="AL60" i="36" s="1"/>
  <c r="N35" i="36"/>
  <c r="N60" i="36" s="1"/>
  <c r="AJ35" i="36"/>
  <c r="AJ60" i="36" s="1"/>
  <c r="L35" i="36"/>
  <c r="L60" i="36" s="1"/>
  <c r="AD35" i="36"/>
  <c r="AD60" i="36" s="1"/>
  <c r="AI35" i="36"/>
  <c r="K35" i="36"/>
  <c r="K60" i="36" s="1"/>
  <c r="AH35" i="36"/>
  <c r="AH60" i="36" s="1"/>
  <c r="AG35" i="36"/>
  <c r="AG60" i="36" s="1"/>
  <c r="BC35" i="36"/>
  <c r="BC60" i="36" s="1"/>
  <c r="AF35" i="36"/>
  <c r="AF60" i="36" s="1"/>
  <c r="BA35" i="36"/>
  <c r="AC35" i="36"/>
  <c r="AC60" i="36" s="1"/>
  <c r="BD60" i="36"/>
  <c r="F62" i="36"/>
  <c r="G61" i="36" s="1"/>
  <c r="G62" i="36" s="1"/>
  <c r="H61" i="36" s="1"/>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G26" i="34" s="1"/>
  <c r="AF18" i="34"/>
  <c r="AE18" i="34"/>
  <c r="AD18" i="34"/>
  <c r="AC18" i="34"/>
  <c r="AB18" i="34"/>
  <c r="AA18" i="34"/>
  <c r="Z18" i="34"/>
  <c r="Y18" i="34"/>
  <c r="Y26" i="34" s="1"/>
  <c r="X18" i="34"/>
  <c r="W18" i="34"/>
  <c r="V18" i="34"/>
  <c r="U18" i="34"/>
  <c r="T18" i="34"/>
  <c r="S18" i="34"/>
  <c r="S26" i="34" s="1"/>
  <c r="R18" i="34"/>
  <c r="Q18" i="34"/>
  <c r="Q26" i="34" s="1"/>
  <c r="P18" i="34"/>
  <c r="O18" i="34"/>
  <c r="N18" i="34"/>
  <c r="M18" i="34"/>
  <c r="L18" i="34"/>
  <c r="K18" i="34"/>
  <c r="K26" i="34" s="1"/>
  <c r="J18" i="34"/>
  <c r="I18" i="34"/>
  <c r="I26" i="34" s="1"/>
  <c r="H18" i="34"/>
  <c r="G18" i="34"/>
  <c r="F18" i="34"/>
  <c r="E18" i="34"/>
  <c r="I5" i="20"/>
  <c r="J5" i="20"/>
  <c r="G69" i="36" s="1"/>
  <c r="K5" i="20"/>
  <c r="H69" i="36" s="1"/>
  <c r="L5" i="20"/>
  <c r="I69" i="36" s="1"/>
  <c r="M5" i="20"/>
  <c r="J69" i="36" s="1"/>
  <c r="N5" i="20"/>
  <c r="K69" i="36" s="1"/>
  <c r="O5" i="20"/>
  <c r="L69" i="36" s="1"/>
  <c r="P5" i="20"/>
  <c r="Q5" i="20"/>
  <c r="N69" i="36" s="1"/>
  <c r="R5" i="20"/>
  <c r="O69" i="36" s="1"/>
  <c r="S5" i="20"/>
  <c r="P69" i="36" s="1"/>
  <c r="T5" i="20"/>
  <c r="Q69" i="36" s="1"/>
  <c r="U5" i="20"/>
  <c r="R69" i="36" s="1"/>
  <c r="V5" i="20"/>
  <c r="S69" i="36" s="1"/>
  <c r="W5" i="20"/>
  <c r="T69" i="36" s="1"/>
  <c r="X5" i="20"/>
  <c r="U69" i="36" s="1"/>
  <c r="Y5" i="20"/>
  <c r="V69" i="36" s="1"/>
  <c r="Z5" i="20"/>
  <c r="W69" i="36" s="1"/>
  <c r="AA5" i="20"/>
  <c r="AB5" i="20"/>
  <c r="Y69" i="36" s="1"/>
  <c r="AC5" i="20"/>
  <c r="AD5" i="20"/>
  <c r="AA69" i="36" s="1"/>
  <c r="AE5" i="20"/>
  <c r="AB69" i="36" s="1"/>
  <c r="AF5" i="20"/>
  <c r="AC69" i="36" s="1"/>
  <c r="AG5" i="20"/>
  <c r="AD69" i="36" s="1"/>
  <c r="AH5" i="20"/>
  <c r="AE69" i="36" s="1"/>
  <c r="AI5" i="20"/>
  <c r="AF69" i="36" s="1"/>
  <c r="AJ5" i="20"/>
  <c r="AG69" i="36" s="1"/>
  <c r="AK5" i="20"/>
  <c r="AH69" i="36" s="1"/>
  <c r="AL5" i="20"/>
  <c r="AI69" i="36" s="1"/>
  <c r="AM5" i="20"/>
  <c r="AJ69" i="36" s="1"/>
  <c r="AN5" i="20"/>
  <c r="AO5" i="20"/>
  <c r="AL69" i="36" s="1"/>
  <c r="AP5" i="20"/>
  <c r="AM69" i="36" s="1"/>
  <c r="AQ5" i="20"/>
  <c r="AN69" i="36" s="1"/>
  <c r="AR5" i="20"/>
  <c r="AO69" i="36" s="1"/>
  <c r="AS5" i="20"/>
  <c r="AP69" i="36" s="1"/>
  <c r="AT5" i="20"/>
  <c r="AQ69" i="36" s="1"/>
  <c r="AU5" i="20"/>
  <c r="AR69" i="36" s="1"/>
  <c r="AV5" i="20"/>
  <c r="AS69" i="36" s="1"/>
  <c r="AW5" i="20"/>
  <c r="AT69" i="36" s="1"/>
  <c r="AX5" i="20"/>
  <c r="AU69" i="36" s="1"/>
  <c r="AY5" i="20"/>
  <c r="AZ5" i="20"/>
  <c r="AW69" i="36" s="1"/>
  <c r="BA5" i="20"/>
  <c r="BB5" i="20"/>
  <c r="AY69" i="36" s="1"/>
  <c r="BC5" i="20"/>
  <c r="BD5" i="20"/>
  <c r="BA69" i="36" s="1"/>
  <c r="BE5" i="20"/>
  <c r="BF5" i="20"/>
  <c r="BC69" i="36" s="1"/>
  <c r="BG5" i="20"/>
  <c r="BD69" i="36" s="1"/>
  <c r="H5" i="20"/>
  <c r="E69" i="36" s="1"/>
  <c r="G11" i="20"/>
  <c r="G10" i="20"/>
  <c r="G9" i="20"/>
  <c r="G8" i="20"/>
  <c r="G7" i="20"/>
  <c r="G6" i="20"/>
  <c r="AP12" i="20"/>
  <c r="AM87" i="36" s="1"/>
  <c r="AM66" i="36" s="1"/>
  <c r="D34" i="20"/>
  <c r="BB67" i="36" l="1"/>
  <c r="AU67" i="36"/>
  <c r="AN67" i="36"/>
  <c r="AG67" i="36"/>
  <c r="Z67" i="36"/>
  <c r="S67" i="36"/>
  <c r="L67" i="36"/>
  <c r="E67" i="36"/>
  <c r="BA67" i="36"/>
  <c r="AT67" i="36"/>
  <c r="AM67" i="36"/>
  <c r="AF67" i="36"/>
  <c r="Y67" i="36"/>
  <c r="R67" i="36"/>
  <c r="K67" i="36"/>
  <c r="AZ67" i="36"/>
  <c r="AS67" i="36"/>
  <c r="AL67" i="36"/>
  <c r="AE67" i="36"/>
  <c r="X67" i="36"/>
  <c r="Q67" i="36"/>
  <c r="J67" i="36"/>
  <c r="AY67" i="36"/>
  <c r="AR67" i="36"/>
  <c r="AK67" i="36"/>
  <c r="AD67" i="36"/>
  <c r="W67" i="36"/>
  <c r="P67" i="36"/>
  <c r="I67" i="36"/>
  <c r="AX67" i="36"/>
  <c r="AQ67" i="36"/>
  <c r="AJ67" i="36"/>
  <c r="AC67" i="36"/>
  <c r="V67" i="36"/>
  <c r="O67" i="36"/>
  <c r="H67" i="36"/>
  <c r="BD67" i="36"/>
  <c r="AW67" i="36"/>
  <c r="AP67" i="36"/>
  <c r="AI67" i="36"/>
  <c r="AB67" i="36"/>
  <c r="U67" i="36"/>
  <c r="N67" i="36"/>
  <c r="G67" i="36"/>
  <c r="BC67" i="36"/>
  <c r="F67" i="36"/>
  <c r="AV67" i="36"/>
  <c r="AO67" i="36"/>
  <c r="AH67" i="36"/>
  <c r="T67" i="36"/>
  <c r="AA67" i="36"/>
  <c r="M67" i="36"/>
  <c r="M69" i="34"/>
  <c r="M69" i="36"/>
  <c r="F69" i="34"/>
  <c r="F69" i="36"/>
  <c r="AX69" i="34"/>
  <c r="AX69" i="36"/>
  <c r="BB69" i="34"/>
  <c r="BB69" i="36"/>
  <c r="Z69" i="34"/>
  <c r="Z69" i="36"/>
  <c r="AP60" i="36"/>
  <c r="AA26" i="34"/>
  <c r="AO26" i="34"/>
  <c r="AI60" i="36"/>
  <c r="AS60" i="36"/>
  <c r="AY60" i="36"/>
  <c r="AM60" i="36"/>
  <c r="BD71" i="36"/>
  <c r="AW71" i="36"/>
  <c r="AP71" i="36"/>
  <c r="AI71" i="36"/>
  <c r="AB71" i="36"/>
  <c r="U71" i="36"/>
  <c r="N71" i="36"/>
  <c r="G71" i="36"/>
  <c r="BC71" i="36"/>
  <c r="AV71" i="36"/>
  <c r="AO71" i="36"/>
  <c r="AH71" i="36"/>
  <c r="AA71" i="36"/>
  <c r="T71" i="36"/>
  <c r="M71" i="36"/>
  <c r="F71" i="36"/>
  <c r="BB71" i="36"/>
  <c r="AU71" i="36"/>
  <c r="AN71" i="36"/>
  <c r="AG71" i="36"/>
  <c r="Z71" i="36"/>
  <c r="S71" i="36"/>
  <c r="L71" i="36"/>
  <c r="E71" i="36"/>
  <c r="BA71" i="36"/>
  <c r="AT71" i="36"/>
  <c r="AM71" i="36"/>
  <c r="AF71" i="36"/>
  <c r="Y71" i="36"/>
  <c r="R71" i="36"/>
  <c r="K71" i="36"/>
  <c r="AX71" i="36"/>
  <c r="AZ71" i="36"/>
  <c r="AS71" i="36"/>
  <c r="AL71" i="36"/>
  <c r="AE71" i="36"/>
  <c r="X71" i="36"/>
  <c r="Q71" i="36"/>
  <c r="J71" i="36"/>
  <c r="AC71" i="36"/>
  <c r="AY71" i="36"/>
  <c r="AR71" i="36"/>
  <c r="AK71" i="36"/>
  <c r="AD71" i="36"/>
  <c r="W71" i="36"/>
  <c r="P71" i="36"/>
  <c r="I71" i="36"/>
  <c r="AQ71" i="36"/>
  <c r="AJ71" i="36"/>
  <c r="V71" i="36"/>
  <c r="O71" i="36"/>
  <c r="H71" i="36"/>
  <c r="AZ69" i="34"/>
  <c r="AZ69" i="36"/>
  <c r="X69" i="34"/>
  <c r="X69" i="36"/>
  <c r="AI26" i="34"/>
  <c r="AW26" i="34"/>
  <c r="BA60" i="36"/>
  <c r="AQ60" i="36"/>
  <c r="AZ65" i="36"/>
  <c r="AS65" i="36"/>
  <c r="AL65" i="36"/>
  <c r="AE65" i="36"/>
  <c r="X65" i="36"/>
  <c r="Q65" i="36"/>
  <c r="J65" i="36"/>
  <c r="AX65" i="36"/>
  <c r="AQ65" i="36"/>
  <c r="AJ65" i="36"/>
  <c r="AC65" i="36"/>
  <c r="V65" i="36"/>
  <c r="O65" i="36"/>
  <c r="H65" i="36"/>
  <c r="BD65" i="36"/>
  <c r="AW65" i="36"/>
  <c r="AP65" i="36"/>
  <c r="AI65" i="36"/>
  <c r="AB65" i="36"/>
  <c r="U65" i="36"/>
  <c r="N65" i="36"/>
  <c r="G65" i="36"/>
  <c r="BC65" i="36"/>
  <c r="AV65" i="36"/>
  <c r="AO65" i="36"/>
  <c r="AH65" i="36"/>
  <c r="AA65" i="36"/>
  <c r="T65" i="36"/>
  <c r="M65" i="36"/>
  <c r="F65" i="36"/>
  <c r="BB65" i="36"/>
  <c r="AU65" i="36"/>
  <c r="AN65" i="36"/>
  <c r="AG65" i="36"/>
  <c r="Z65" i="36"/>
  <c r="S65" i="36"/>
  <c r="L65" i="36"/>
  <c r="E65" i="36"/>
  <c r="AR65" i="36"/>
  <c r="R65" i="36"/>
  <c r="AM65" i="36"/>
  <c r="P65" i="36"/>
  <c r="Y65" i="36"/>
  <c r="AK65" i="36"/>
  <c r="K65" i="36"/>
  <c r="BA65" i="36"/>
  <c r="AF65" i="36"/>
  <c r="I65" i="36"/>
  <c r="AD65" i="36"/>
  <c r="AT65" i="36"/>
  <c r="W65" i="36"/>
  <c r="AY65" i="36"/>
  <c r="AV69" i="34"/>
  <c r="AV69" i="36"/>
  <c r="AY68" i="36"/>
  <c r="AR68" i="36"/>
  <c r="AK68" i="36"/>
  <c r="AD68" i="36"/>
  <c r="W68" i="36"/>
  <c r="P68" i="36"/>
  <c r="I68" i="36"/>
  <c r="AX68" i="36"/>
  <c r="AQ68" i="36"/>
  <c r="AJ68" i="36"/>
  <c r="AC68" i="36"/>
  <c r="V68" i="36"/>
  <c r="O68" i="36"/>
  <c r="H68" i="36"/>
  <c r="BD68" i="36"/>
  <c r="AW68" i="36"/>
  <c r="AP68" i="36"/>
  <c r="AI68" i="36"/>
  <c r="AB68" i="36"/>
  <c r="U68" i="36"/>
  <c r="N68" i="36"/>
  <c r="G68" i="36"/>
  <c r="BC68" i="36"/>
  <c r="AV68" i="36"/>
  <c r="AO68" i="36"/>
  <c r="AH68" i="36"/>
  <c r="AA68" i="36"/>
  <c r="T68" i="36"/>
  <c r="M68" i="36"/>
  <c r="F68" i="36"/>
  <c r="BB68" i="36"/>
  <c r="AU68" i="36"/>
  <c r="AN68" i="36"/>
  <c r="AG68" i="36"/>
  <c r="Z68" i="36"/>
  <c r="S68" i="36"/>
  <c r="L68" i="36"/>
  <c r="E68" i="36"/>
  <c r="BA68" i="36"/>
  <c r="AT68" i="36"/>
  <c r="AM68" i="36"/>
  <c r="AF68" i="36"/>
  <c r="Y68" i="36"/>
  <c r="R68" i="36"/>
  <c r="K68" i="36"/>
  <c r="AZ68" i="36"/>
  <c r="AS68" i="36"/>
  <c r="AL68" i="36"/>
  <c r="Q68" i="36"/>
  <c r="AE68" i="36"/>
  <c r="X68" i="36"/>
  <c r="J68" i="36"/>
  <c r="AZ70" i="36"/>
  <c r="AS70" i="36"/>
  <c r="AL70" i="36"/>
  <c r="AE70" i="36"/>
  <c r="X70" i="36"/>
  <c r="Q70" i="36"/>
  <c r="J70" i="36"/>
  <c r="AY70" i="36"/>
  <c r="AR70" i="36"/>
  <c r="AK70" i="36"/>
  <c r="AD70" i="36"/>
  <c r="W70" i="36"/>
  <c r="P70" i="36"/>
  <c r="I70" i="36"/>
  <c r="AX70" i="36"/>
  <c r="AQ70" i="36"/>
  <c r="AJ70" i="36"/>
  <c r="AC70" i="36"/>
  <c r="V70" i="36"/>
  <c r="O70" i="36"/>
  <c r="H70" i="36"/>
  <c r="BD70" i="36"/>
  <c r="AW70" i="36"/>
  <c r="AP70" i="36"/>
  <c r="AI70" i="36"/>
  <c r="AB70" i="36"/>
  <c r="U70" i="36"/>
  <c r="N70" i="36"/>
  <c r="G70" i="36"/>
  <c r="K70" i="36"/>
  <c r="BC70" i="36"/>
  <c r="AV70" i="36"/>
  <c r="AO70" i="36"/>
  <c r="AH70" i="36"/>
  <c r="AA70" i="36"/>
  <c r="T70" i="36"/>
  <c r="M70" i="36"/>
  <c r="F70" i="36"/>
  <c r="BB70" i="36"/>
  <c r="AU70" i="36"/>
  <c r="AN70" i="36"/>
  <c r="AG70" i="36"/>
  <c r="Z70" i="36"/>
  <c r="S70" i="36"/>
  <c r="L70" i="36"/>
  <c r="E70" i="36"/>
  <c r="R70" i="36"/>
  <c r="BA70" i="36"/>
  <c r="AT70" i="36"/>
  <c r="AM70" i="36"/>
  <c r="AF70" i="36"/>
  <c r="Y70" i="36"/>
  <c r="BA72" i="36"/>
  <c r="AT72" i="36"/>
  <c r="AM72" i="36"/>
  <c r="AF72" i="36"/>
  <c r="Y72" i="36"/>
  <c r="R72" i="36"/>
  <c r="K72" i="36"/>
  <c r="AZ72" i="36"/>
  <c r="AS72" i="36"/>
  <c r="AL72" i="36"/>
  <c r="AE72" i="36"/>
  <c r="X72" i="36"/>
  <c r="Q72" i="36"/>
  <c r="J72" i="36"/>
  <c r="AY72" i="36"/>
  <c r="AR72" i="36"/>
  <c r="AK72" i="36"/>
  <c r="AD72" i="36"/>
  <c r="W72" i="36"/>
  <c r="P72" i="36"/>
  <c r="I72" i="36"/>
  <c r="Z72" i="36"/>
  <c r="AX72" i="36"/>
  <c r="AQ72" i="36"/>
  <c r="AJ72" i="36"/>
  <c r="AC72" i="36"/>
  <c r="V72" i="36"/>
  <c r="O72" i="36"/>
  <c r="H72" i="36"/>
  <c r="BD72" i="36"/>
  <c r="AW72" i="36"/>
  <c r="AP72" i="36"/>
  <c r="AI72" i="36"/>
  <c r="AB72" i="36"/>
  <c r="U72" i="36"/>
  <c r="N72" i="36"/>
  <c r="G72" i="36"/>
  <c r="BC72" i="36"/>
  <c r="AV72" i="36"/>
  <c r="AO72" i="36"/>
  <c r="AH72" i="36"/>
  <c r="AA72" i="36"/>
  <c r="T72" i="36"/>
  <c r="M72" i="36"/>
  <c r="F72" i="36"/>
  <c r="L72" i="36"/>
  <c r="BB72" i="36"/>
  <c r="AU72" i="36"/>
  <c r="AN72" i="36"/>
  <c r="AG72" i="36"/>
  <c r="S72" i="36"/>
  <c r="E72" i="36"/>
  <c r="AK69" i="34"/>
  <c r="AK69" i="36"/>
  <c r="AQ26" i="34"/>
  <c r="AK60" i="36"/>
  <c r="AT60" i="36"/>
  <c r="AZ60" i="36"/>
  <c r="AX60" i="36"/>
  <c r="F63" i="36"/>
  <c r="F64" i="36" s="1"/>
  <c r="G63" i="36"/>
  <c r="G64" i="36" s="1"/>
  <c r="H62" i="36"/>
  <c r="I61" i="36" s="1"/>
  <c r="F26" i="34"/>
  <c r="H26" i="34"/>
  <c r="H28" i="34" s="1"/>
  <c r="J26" i="34"/>
  <c r="N26" i="34"/>
  <c r="P26" i="34"/>
  <c r="P28" i="34" s="1"/>
  <c r="R26" i="34"/>
  <c r="V26" i="34"/>
  <c r="X26" i="34"/>
  <c r="X28" i="34" s="1"/>
  <c r="Z26" i="34"/>
  <c r="AD26" i="34"/>
  <c r="AF26" i="34"/>
  <c r="AF28" i="34" s="1"/>
  <c r="AH26" i="34"/>
  <c r="AL26" i="34"/>
  <c r="AN26" i="34"/>
  <c r="AN28" i="34" s="1"/>
  <c r="AP26" i="34"/>
  <c r="AT26" i="34"/>
  <c r="AV26" i="34"/>
  <c r="AV28" i="34" s="1"/>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O26" i="34"/>
  <c r="U26" i="34"/>
  <c r="W26" i="34"/>
  <c r="AC26" i="34"/>
  <c r="AE26" i="34"/>
  <c r="AK26" i="34"/>
  <c r="AM26" i="34"/>
  <c r="AS26" i="34"/>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T26" i="34"/>
  <c r="AB26" i="34"/>
  <c r="AJ26" i="34"/>
  <c r="AR26" i="34"/>
  <c r="AR28" i="34" s="1"/>
  <c r="AR29" i="34" s="1"/>
  <c r="P67" i="34"/>
  <c r="AC67" i="34"/>
  <c r="AP67" i="34"/>
  <c r="BB67" i="34"/>
  <c r="N69" i="34"/>
  <c r="P72" i="34"/>
  <c r="AE72" i="34"/>
  <c r="AT72" i="34"/>
  <c r="AM87" i="34"/>
  <c r="AM66" i="34" s="1"/>
  <c r="AW69" i="34"/>
  <c r="AO69" i="34"/>
  <c r="AG69" i="34"/>
  <c r="Y69" i="34"/>
  <c r="Q69" i="34"/>
  <c r="E67" i="34"/>
  <c r="R67" i="34"/>
  <c r="AD67" i="34"/>
  <c r="AR67" i="34"/>
  <c r="BD67" i="34"/>
  <c r="AP69" i="34"/>
  <c r="R72" i="34"/>
  <c r="AF72" i="34"/>
  <c r="AV72" i="34"/>
  <c r="F67" i="34"/>
  <c r="T67" i="34"/>
  <c r="AF67" i="34"/>
  <c r="AS67" i="34"/>
  <c r="E69"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E26" i="34"/>
  <c r="E28" i="34" s="1"/>
  <c r="E29" i="34" s="1"/>
  <c r="G26" i="34"/>
  <c r="G28" i="34" s="1"/>
  <c r="C9" i="34"/>
  <c r="J28" i="34"/>
  <c r="J29" i="34" s="1"/>
  <c r="R28" i="34"/>
  <c r="R29" i="34" s="1"/>
  <c r="AH28" i="34"/>
  <c r="AP28" i="34"/>
  <c r="U28" i="34"/>
  <c r="U29" i="34" s="1"/>
  <c r="I28" i="34"/>
  <c r="Q28" i="34"/>
  <c r="Y28" i="34"/>
  <c r="Y29" i="34" s="1"/>
  <c r="AG28" i="34"/>
  <c r="AO28" i="34"/>
  <c r="AW28" i="34"/>
  <c r="F28" i="34"/>
  <c r="F29" i="34" s="1"/>
  <c r="N28" i="34"/>
  <c r="N29" i="34" s="1"/>
  <c r="V28" i="34"/>
  <c r="AD28" i="34"/>
  <c r="AL28" i="34"/>
  <c r="AL29" i="34" s="1"/>
  <c r="AT28" i="34"/>
  <c r="AT29" i="34" s="1"/>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s="1"/>
  <c r="T28" i="34"/>
  <c r="T29" i="34" s="1"/>
  <c r="AB28" i="34"/>
  <c r="AB29" i="34" s="1"/>
  <c r="AJ28" i="34"/>
  <c r="AJ29" i="34" s="1"/>
  <c r="O28" i="34"/>
  <c r="O29" i="34" s="1"/>
  <c r="W28" i="34"/>
  <c r="W29" i="34" s="1"/>
  <c r="AE28" i="34"/>
  <c r="AE29" i="34" s="1"/>
  <c r="AM28" i="34"/>
  <c r="AM29" i="34" s="1"/>
  <c r="AU29" i="34"/>
  <c r="AU28" i="34"/>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M28" i="34"/>
  <c r="M29" i="34" s="1"/>
  <c r="AC28" i="34"/>
  <c r="AC29" i="34" s="1"/>
  <c r="AK28" i="34"/>
  <c r="AK29" i="34" s="1"/>
  <c r="AS28" i="34"/>
  <c r="AS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N29" i="34"/>
  <c r="AV29" i="34"/>
  <c r="K28" i="34"/>
  <c r="K29" i="34" s="1"/>
  <c r="S28" i="34"/>
  <c r="S29" i="34" s="1"/>
  <c r="AA28" i="34"/>
  <c r="AI28" i="34"/>
  <c r="AQ28" i="34"/>
  <c r="AQ29" i="34" s="1"/>
  <c r="AQ12" i="20"/>
  <c r="AN87" i="36" s="1"/>
  <c r="AN66" i="36" s="1"/>
  <c r="BF12" i="20"/>
  <c r="BC87" i="36" s="1"/>
  <c r="BC66" i="36" s="1"/>
  <c r="BD12" i="20"/>
  <c r="BA87" i="36" s="1"/>
  <c r="BA66" i="36" s="1"/>
  <c r="D78" i="20"/>
  <c r="B31" i="20" s="1"/>
  <c r="BG12" i="20"/>
  <c r="BD87" i="36" s="1"/>
  <c r="BD66" i="36" s="1"/>
  <c r="BE12" i="20"/>
  <c r="BB87" i="36" s="1"/>
  <c r="BB66" i="36" s="1"/>
  <c r="BC12" i="20"/>
  <c r="AZ87" i="36" s="1"/>
  <c r="AZ66" i="36" s="1"/>
  <c r="BA12" i="20"/>
  <c r="AX87" i="36" s="1"/>
  <c r="AX66" i="36" s="1"/>
  <c r="AY12" i="20"/>
  <c r="AV87" i="36" s="1"/>
  <c r="AV66" i="36" s="1"/>
  <c r="AW12" i="20"/>
  <c r="AT87" i="36" s="1"/>
  <c r="AT66" i="36" s="1"/>
  <c r="AU12" i="20"/>
  <c r="AR87" i="36" s="1"/>
  <c r="AR66" i="36" s="1"/>
  <c r="AS12" i="20"/>
  <c r="AP87" i="36" s="1"/>
  <c r="AP66" i="36" s="1"/>
  <c r="BB12" i="20"/>
  <c r="AY87" i="36" s="1"/>
  <c r="AY66" i="36" s="1"/>
  <c r="AZ12" i="20"/>
  <c r="AW87" i="36" s="1"/>
  <c r="AW66" i="36" s="1"/>
  <c r="AX12" i="20"/>
  <c r="AU87" i="36" s="1"/>
  <c r="AU66" i="36" s="1"/>
  <c r="AV12" i="20"/>
  <c r="AS87" i="36" s="1"/>
  <c r="AS66" i="36" s="1"/>
  <c r="AT12" i="20"/>
  <c r="AQ87" i="36" s="1"/>
  <c r="AQ66" i="36" s="1"/>
  <c r="AR12" i="20"/>
  <c r="AO87" i="36" s="1"/>
  <c r="AO66" i="36" s="1"/>
  <c r="BA76" i="36" l="1"/>
  <c r="AR76" i="36"/>
  <c r="AU76" i="36"/>
  <c r="AO76" i="36"/>
  <c r="AY76" i="36"/>
  <c r="BB76" i="36"/>
  <c r="AV76" i="36"/>
  <c r="AP76" i="36"/>
  <c r="BC76" i="36"/>
  <c r="AW76" i="36"/>
  <c r="AQ76" i="36"/>
  <c r="AS76" i="36"/>
  <c r="AT76" i="36"/>
  <c r="BD76" i="36"/>
  <c r="AX76" i="36"/>
  <c r="AZ76" i="36"/>
  <c r="AM76" i="36"/>
  <c r="AN76" i="36"/>
  <c r="I62" i="36"/>
  <c r="J61" i="36" s="1"/>
  <c r="H63" i="36"/>
  <c r="H64" i="36" s="1"/>
  <c r="AZ87" i="34"/>
  <c r="AZ66" i="34" s="1"/>
  <c r="AZ76" i="34" s="1"/>
  <c r="BD87" i="34"/>
  <c r="BD66" i="34" s="1"/>
  <c r="BD76" i="34" s="1"/>
  <c r="AS87" i="34"/>
  <c r="AS66" i="34" s="1"/>
  <c r="AS76" i="34" s="1"/>
  <c r="AP87" i="34"/>
  <c r="AP66" i="34" s="1"/>
  <c r="AP76" i="34" s="1"/>
  <c r="AM76" i="34"/>
  <c r="AQ87" i="34"/>
  <c r="AQ66" i="34" s="1"/>
  <c r="AQ76" i="34" s="1"/>
  <c r="AU87" i="34"/>
  <c r="AU66" i="34" s="1"/>
  <c r="AU76" i="34" s="1"/>
  <c r="AR87" i="34"/>
  <c r="AR66" i="34" s="1"/>
  <c r="AR76" i="34" s="1"/>
  <c r="BA87" i="34"/>
  <c r="BA66" i="34" s="1"/>
  <c r="BA76" i="34" s="1"/>
  <c r="AW87" i="34"/>
  <c r="AW66" i="34" s="1"/>
  <c r="AW76" i="34" s="1"/>
  <c r="AT87" i="34"/>
  <c r="AT66" i="34" s="1"/>
  <c r="BC87" i="34"/>
  <c r="BC66" i="34" s="1"/>
  <c r="BC76" i="34" s="1"/>
  <c r="AO87" i="34"/>
  <c r="AO66" i="34" s="1"/>
  <c r="AO76" i="34" s="1"/>
  <c r="AT76" i="34"/>
  <c r="BB87" i="34"/>
  <c r="BB66" i="34" s="1"/>
  <c r="BB76" i="34" s="1"/>
  <c r="AY87" i="34"/>
  <c r="AY66" i="34" s="1"/>
  <c r="AY76" i="34" s="1"/>
  <c r="AV87" i="34"/>
  <c r="AV66" i="34" s="1"/>
  <c r="AV76" i="34" s="1"/>
  <c r="AN87" i="34"/>
  <c r="AN66" i="34" s="1"/>
  <c r="AN76" i="34" s="1"/>
  <c r="AX87" i="34"/>
  <c r="AX66" i="34" s="1"/>
  <c r="AX76" i="34" s="1"/>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s="1"/>
  <c r="D38" i="20" s="1"/>
  <c r="D39" i="20" s="1"/>
  <c r="D40" i="20" s="1"/>
  <c r="J62" i="36" l="1"/>
  <c r="K61" i="36" s="1"/>
  <c r="I63" i="36"/>
  <c r="I64" i="36" s="1"/>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E87" i="36" s="1"/>
  <c r="E66" i="36" s="1"/>
  <c r="E76" i="36" s="1"/>
  <c r="E77" i="36" s="1"/>
  <c r="E80" i="36" s="1"/>
  <c r="E81" i="36" s="1"/>
  <c r="K62" i="36" l="1"/>
  <c r="L61" i="36" s="1"/>
  <c r="J63" i="36"/>
  <c r="J64" i="36" s="1"/>
  <c r="E87" i="34"/>
  <c r="E66" i="34" s="1"/>
  <c r="E76" i="34" s="1"/>
  <c r="E77" i="34" s="1"/>
  <c r="E80" i="34" s="1"/>
  <c r="E81" i="34" s="1"/>
  <c r="F62" i="34"/>
  <c r="G61" i="34" s="1"/>
  <c r="D42" i="20"/>
  <c r="I12" i="20"/>
  <c r="F87" i="36" s="1"/>
  <c r="F66" i="36" s="1"/>
  <c r="F76" i="36" s="1"/>
  <c r="F77" i="36" s="1"/>
  <c r="F80" i="36" s="1"/>
  <c r="F81" i="36" s="1"/>
  <c r="K63" i="36" l="1"/>
  <c r="K64" i="36" s="1"/>
  <c r="L62" i="36"/>
  <c r="M61" i="36" s="1"/>
  <c r="F87" i="34"/>
  <c r="F66" i="34" s="1"/>
  <c r="F76" i="34" s="1"/>
  <c r="F63" i="34"/>
  <c r="F64" i="34" s="1"/>
  <c r="G62" i="34"/>
  <c r="H61" i="34" s="1"/>
  <c r="D43" i="20"/>
  <c r="J12" i="20"/>
  <c r="F10" i="35" l="1"/>
  <c r="F11" i="35"/>
  <c r="F9" i="35"/>
  <c r="F13" i="35"/>
  <c r="G90" i="34" s="1"/>
  <c r="G87" i="36"/>
  <c r="G66" i="36" s="1"/>
  <c r="G76" i="36" s="1"/>
  <c r="G77" i="36" s="1"/>
  <c r="G80" i="36" s="1"/>
  <c r="G81" i="36" s="1"/>
  <c r="F77" i="34"/>
  <c r="F80" i="34" s="1"/>
  <c r="F81" i="34" s="1"/>
  <c r="M62" i="36"/>
  <c r="N61" i="36" s="1"/>
  <c r="L63" i="36"/>
  <c r="L64" i="36" s="1"/>
  <c r="G87" i="34"/>
  <c r="G66" i="34" s="1"/>
  <c r="G63" i="34"/>
  <c r="G64" i="34" s="1"/>
  <c r="H62" i="34"/>
  <c r="I61" i="34" s="1"/>
  <c r="D44" i="20"/>
  <c r="K12" i="20"/>
  <c r="H87" i="36" s="1"/>
  <c r="H66" i="36" s="1"/>
  <c r="H76" i="36" s="1"/>
  <c r="H77" i="36" s="1"/>
  <c r="H80" i="36" s="1"/>
  <c r="H81" i="36" l="1"/>
  <c r="M63" i="36"/>
  <c r="M64" i="36" s="1"/>
  <c r="N62" i="36"/>
  <c r="O61" i="36" s="1"/>
  <c r="H87" i="34"/>
  <c r="H66" i="34" s="1"/>
  <c r="H63" i="34"/>
  <c r="H64" i="34" s="1"/>
  <c r="I62" i="34"/>
  <c r="J61" i="34" s="1"/>
  <c r="D45" i="20"/>
  <c r="L12" i="20"/>
  <c r="I87" i="36" s="1"/>
  <c r="I66" i="36" s="1"/>
  <c r="I76" i="36" s="1"/>
  <c r="I77" i="36" s="1"/>
  <c r="I80" i="36" s="1"/>
  <c r="I81" i="36" s="1"/>
  <c r="N63" i="36" l="1"/>
  <c r="N64" i="36" s="1"/>
  <c r="O62" i="36"/>
  <c r="P61" i="36" s="1"/>
  <c r="I63" i="34"/>
  <c r="I64" i="34" s="1"/>
  <c r="I87" i="34"/>
  <c r="I66" i="34" s="1"/>
  <c r="J62" i="34"/>
  <c r="K61" i="34" s="1"/>
  <c r="D46" i="20"/>
  <c r="M12" i="20"/>
  <c r="J87" i="36" s="1"/>
  <c r="J66" i="36" s="1"/>
  <c r="J76" i="36" s="1"/>
  <c r="J77" i="36" s="1"/>
  <c r="J80" i="36" s="1"/>
  <c r="J81" i="36" s="1"/>
  <c r="O63" i="36" l="1"/>
  <c r="O64" i="36" s="1"/>
  <c r="P62" i="36"/>
  <c r="Q61" i="36" s="1"/>
  <c r="J63" i="34"/>
  <c r="J64" i="34" s="1"/>
  <c r="J87" i="34"/>
  <c r="J66" i="34" s="1"/>
  <c r="K62" i="34"/>
  <c r="L61" i="34" s="1"/>
  <c r="D47" i="20"/>
  <c r="N12" i="20"/>
  <c r="K87" i="36" s="1"/>
  <c r="K66" i="36" s="1"/>
  <c r="K76" i="36" s="1"/>
  <c r="K77" i="36" s="1"/>
  <c r="K80" i="36" s="1"/>
  <c r="K81" i="36" s="1"/>
  <c r="Q62" i="36" l="1"/>
  <c r="R61" i="36" s="1"/>
  <c r="P63" i="36"/>
  <c r="P64" i="36" s="1"/>
  <c r="K63" i="34"/>
  <c r="K64" i="34" s="1"/>
  <c r="K87" i="34"/>
  <c r="K66" i="34" s="1"/>
  <c r="L62" i="34"/>
  <c r="M61" i="34" s="1"/>
  <c r="D48" i="20"/>
  <c r="O12" i="20"/>
  <c r="L87" i="36" s="1"/>
  <c r="L66" i="36" s="1"/>
  <c r="L76" i="36" s="1"/>
  <c r="L77" i="36" s="1"/>
  <c r="L80" i="36" s="1"/>
  <c r="L81" i="36" s="1"/>
  <c r="R62" i="36" l="1"/>
  <c r="S61" i="36" s="1"/>
  <c r="Q63" i="36"/>
  <c r="Q64" i="36" s="1"/>
  <c r="L63" i="34"/>
  <c r="L64" i="34" s="1"/>
  <c r="L87" i="34"/>
  <c r="L66" i="34" s="1"/>
  <c r="M62" i="34"/>
  <c r="N61" i="34" s="1"/>
  <c r="D49" i="20"/>
  <c r="P12" i="20"/>
  <c r="M87" i="36" s="1"/>
  <c r="M66" i="36" s="1"/>
  <c r="M76" i="36" s="1"/>
  <c r="M77" i="36" s="1"/>
  <c r="M80" i="36" s="1"/>
  <c r="M81" i="36" s="1"/>
  <c r="S62" i="36" l="1"/>
  <c r="T61" i="36" s="1"/>
  <c r="R63" i="36"/>
  <c r="R64" i="36" s="1"/>
  <c r="M87" i="34"/>
  <c r="M66" i="34" s="1"/>
  <c r="M76" i="34" s="1"/>
  <c r="M63" i="34"/>
  <c r="M64" i="34" s="1"/>
  <c r="M77" i="34" s="1"/>
  <c r="M80" i="34" s="1"/>
  <c r="N62" i="34"/>
  <c r="O61" i="34" s="1"/>
  <c r="D50" i="20"/>
  <c r="Q12" i="20"/>
  <c r="N87" i="36" s="1"/>
  <c r="N66" i="36" s="1"/>
  <c r="N76" i="36" s="1"/>
  <c r="N77" i="36" s="1"/>
  <c r="N80" i="36" s="1"/>
  <c r="N81" i="36" s="1"/>
  <c r="T62" i="36" l="1"/>
  <c r="U61" i="36" s="1"/>
  <c r="S63" i="36"/>
  <c r="S64" i="36" s="1"/>
  <c r="N63" i="34"/>
  <c r="N64" i="34" s="1"/>
  <c r="N87" i="34"/>
  <c r="N66" i="34" s="1"/>
  <c r="N76" i="34" s="1"/>
  <c r="O62" i="34"/>
  <c r="P61" i="34" s="1"/>
  <c r="R12" i="20"/>
  <c r="O87" i="36" s="1"/>
  <c r="O66" i="36" s="1"/>
  <c r="O76" i="36" s="1"/>
  <c r="O77" i="36" s="1"/>
  <c r="O80" i="36" s="1"/>
  <c r="O81" i="36" s="1"/>
  <c r="D51" i="20"/>
  <c r="U62" i="36" l="1"/>
  <c r="V61" i="36" s="1"/>
  <c r="T63" i="36"/>
  <c r="T64" i="36" s="1"/>
  <c r="O87" i="34"/>
  <c r="O66" i="34" s="1"/>
  <c r="O76" i="34" s="1"/>
  <c r="N77" i="34"/>
  <c r="N80" i="34" s="1"/>
  <c r="O63" i="34"/>
  <c r="O64" i="34" s="1"/>
  <c r="P62" i="34"/>
  <c r="Q61" i="34" s="1"/>
  <c r="D52" i="20"/>
  <c r="S12" i="20"/>
  <c r="P87" i="36" s="1"/>
  <c r="P66" i="36" s="1"/>
  <c r="P76" i="36" s="1"/>
  <c r="P77" i="36" s="1"/>
  <c r="P80" i="36" s="1"/>
  <c r="P81" i="36" s="1"/>
  <c r="V62" i="36" l="1"/>
  <c r="W61" i="36" s="1"/>
  <c r="U63" i="36"/>
  <c r="U64" i="36" s="1"/>
  <c r="O77" i="34"/>
  <c r="O80" i="34" s="1"/>
  <c r="P87" i="34"/>
  <c r="P66" i="34" s="1"/>
  <c r="P76" i="34" s="1"/>
  <c r="P63" i="34"/>
  <c r="P64" i="34" s="1"/>
  <c r="Q62" i="34"/>
  <c r="R61" i="34" s="1"/>
  <c r="D53" i="20"/>
  <c r="T12" i="20"/>
  <c r="Q87" i="36" s="1"/>
  <c r="Q66" i="36" s="1"/>
  <c r="Q76" i="36" s="1"/>
  <c r="Q77" i="36" s="1"/>
  <c r="Q80" i="36" s="1"/>
  <c r="Q81" i="36" s="1"/>
  <c r="P77" i="34" l="1"/>
  <c r="P80" i="34" s="1"/>
  <c r="W62" i="36"/>
  <c r="X61" i="36" s="1"/>
  <c r="V63" i="36"/>
  <c r="V64" i="36" s="1"/>
  <c r="Q63" i="34"/>
  <c r="Q64" i="34" s="1"/>
  <c r="Q87" i="34"/>
  <c r="Q66" i="34" s="1"/>
  <c r="Q76" i="34" s="1"/>
  <c r="R62" i="34"/>
  <c r="S61" i="34" s="1"/>
  <c r="D54" i="20"/>
  <c r="U12" i="20"/>
  <c r="R87" i="36" s="1"/>
  <c r="R66" i="36" s="1"/>
  <c r="R76" i="36" s="1"/>
  <c r="R77" i="36" s="1"/>
  <c r="R80" i="36" s="1"/>
  <c r="R81" i="36" s="1"/>
  <c r="W63" i="36" l="1"/>
  <c r="W64" i="36" s="1"/>
  <c r="X62" i="36"/>
  <c r="Y61" i="36" s="1"/>
  <c r="Q77" i="34"/>
  <c r="Q80" i="34" s="1"/>
  <c r="R63" i="34"/>
  <c r="R64" i="34" s="1"/>
  <c r="R87" i="34"/>
  <c r="R66" i="34" s="1"/>
  <c r="R76" i="34" s="1"/>
  <c r="S62" i="34"/>
  <c r="T61" i="34" s="1"/>
  <c r="D55" i="20"/>
  <c r="V12" i="20"/>
  <c r="S87" i="36" s="1"/>
  <c r="S66" i="36" s="1"/>
  <c r="S76" i="36" s="1"/>
  <c r="S77" i="36" s="1"/>
  <c r="S80" i="36" s="1"/>
  <c r="S81" i="36" s="1"/>
  <c r="X63" i="36" l="1"/>
  <c r="X64" i="36" s="1"/>
  <c r="Y62" i="36"/>
  <c r="Z61" i="36" s="1"/>
  <c r="S87" i="34"/>
  <c r="S66" i="34" s="1"/>
  <c r="S76" i="34" s="1"/>
  <c r="R77" i="34"/>
  <c r="R80" i="34" s="1"/>
  <c r="S63" i="34"/>
  <c r="S64" i="34" s="1"/>
  <c r="T62" i="34"/>
  <c r="U61" i="34" s="1"/>
  <c r="D56" i="20"/>
  <c r="W12" i="20"/>
  <c r="T87" i="36" s="1"/>
  <c r="T66" i="36" s="1"/>
  <c r="T76" i="36" s="1"/>
  <c r="T77" i="36" s="1"/>
  <c r="T80" i="36" s="1"/>
  <c r="T81" i="36" s="1"/>
  <c r="Z62" i="36" l="1"/>
  <c r="AA61" i="36" s="1"/>
  <c r="Y63" i="36"/>
  <c r="Y64" i="36" s="1"/>
  <c r="T63" i="34"/>
  <c r="T64" i="34" s="1"/>
  <c r="T87" i="34"/>
  <c r="T66" i="34" s="1"/>
  <c r="T76" i="34" s="1"/>
  <c r="S77" i="34"/>
  <c r="S80" i="34" s="1"/>
  <c r="U62" i="34"/>
  <c r="V61" i="34" s="1"/>
  <c r="D57" i="20"/>
  <c r="X12" i="20"/>
  <c r="U87" i="36" s="1"/>
  <c r="U66" i="36" s="1"/>
  <c r="U76" i="36" s="1"/>
  <c r="U77" i="36" s="1"/>
  <c r="U80" i="36" s="1"/>
  <c r="U81" i="36" s="1"/>
  <c r="AA62" i="36" l="1"/>
  <c r="AB61" i="36" s="1"/>
  <c r="Z63" i="36"/>
  <c r="Z64" i="36" s="1"/>
  <c r="T77" i="34"/>
  <c r="T80" i="34" s="1"/>
  <c r="U87" i="34"/>
  <c r="U66" i="34" s="1"/>
  <c r="U76" i="34" s="1"/>
  <c r="U63" i="34"/>
  <c r="U64" i="34" s="1"/>
  <c r="V62" i="34"/>
  <c r="W61" i="34" s="1"/>
  <c r="D58" i="20"/>
  <c r="Y12" i="20"/>
  <c r="V87" i="36" s="1"/>
  <c r="V66" i="36" s="1"/>
  <c r="V76" i="36" s="1"/>
  <c r="V77" i="36" s="1"/>
  <c r="V80" i="36" s="1"/>
  <c r="V81" i="36" s="1"/>
  <c r="AA63" i="36" l="1"/>
  <c r="AA64" i="36" s="1"/>
  <c r="AB62" i="36"/>
  <c r="AC61" i="36" s="1"/>
  <c r="U77" i="34"/>
  <c r="U80" i="34" s="1"/>
  <c r="V63" i="34"/>
  <c r="V64" i="34" s="1"/>
  <c r="V87" i="34"/>
  <c r="V66" i="34" s="1"/>
  <c r="V76" i="34" s="1"/>
  <c r="W62" i="34"/>
  <c r="X61" i="34" s="1"/>
  <c r="D59" i="20"/>
  <c r="Z12" i="20"/>
  <c r="W87" i="36" s="1"/>
  <c r="W66" i="36" s="1"/>
  <c r="W76" i="36" s="1"/>
  <c r="W77" i="36" s="1"/>
  <c r="W80" i="36" s="1"/>
  <c r="W81" i="36" s="1"/>
  <c r="AB63" i="36" l="1"/>
  <c r="AB64" i="36" s="1"/>
  <c r="AC62" i="36"/>
  <c r="AD61" i="36" s="1"/>
  <c r="V77" i="34"/>
  <c r="V80" i="34" s="1"/>
  <c r="W63" i="34"/>
  <c r="W64" i="34" s="1"/>
  <c r="W87" i="34"/>
  <c r="W66" i="34" s="1"/>
  <c r="W76" i="34" s="1"/>
  <c r="X62" i="34"/>
  <c r="Y61" i="34" s="1"/>
  <c r="D60" i="20"/>
  <c r="AA12" i="20"/>
  <c r="X87" i="36" s="1"/>
  <c r="X66" i="36" s="1"/>
  <c r="X76" i="36" s="1"/>
  <c r="X77" i="36" s="1"/>
  <c r="X80" i="36" s="1"/>
  <c r="X81" i="36" s="1"/>
  <c r="AD62" i="36" l="1"/>
  <c r="AE61" i="36" s="1"/>
  <c r="AC63" i="36"/>
  <c r="AC64" i="36" s="1"/>
  <c r="X87" i="34"/>
  <c r="X66" i="34" s="1"/>
  <c r="X76" i="34" s="1"/>
  <c r="W77" i="34"/>
  <c r="W80" i="34" s="1"/>
  <c r="X63" i="34"/>
  <c r="X64" i="34" s="1"/>
  <c r="Y62" i="34"/>
  <c r="Z61" i="34" s="1"/>
  <c r="D61" i="20"/>
  <c r="AB12" i="20"/>
  <c r="Y87" i="36" s="1"/>
  <c r="Y66" i="36" s="1"/>
  <c r="Y76" i="36" s="1"/>
  <c r="Y77" i="36" s="1"/>
  <c r="Y80" i="36" s="1"/>
  <c r="Y81" i="36" s="1"/>
  <c r="AE62" i="36" l="1"/>
  <c r="AF61" i="36" s="1"/>
  <c r="AD63" i="36"/>
  <c r="AD64" i="36" s="1"/>
  <c r="Y87" i="34"/>
  <c r="Y66" i="34" s="1"/>
  <c r="Y76" i="34" s="1"/>
  <c r="X77" i="34"/>
  <c r="X80" i="34" s="1"/>
  <c r="Y63" i="34"/>
  <c r="Y64" i="34" s="1"/>
  <c r="Y77" i="34" s="1"/>
  <c r="Y80" i="34" s="1"/>
  <c r="Z62" i="34"/>
  <c r="AA61" i="34" s="1"/>
  <c r="D62" i="20"/>
  <c r="AC12" i="20"/>
  <c r="Z87" i="36" s="1"/>
  <c r="Z66" i="36" s="1"/>
  <c r="Z76" i="36" s="1"/>
  <c r="Z77" i="36" s="1"/>
  <c r="Z80" i="36" s="1"/>
  <c r="Z81" i="36" s="1"/>
  <c r="AF62" i="36" l="1"/>
  <c r="AG61" i="36" s="1"/>
  <c r="AE63" i="36"/>
  <c r="AE64" i="36" s="1"/>
  <c r="Z63" i="34"/>
  <c r="Z64" i="34" s="1"/>
  <c r="Z87" i="34"/>
  <c r="Z66" i="34" s="1"/>
  <c r="Z76" i="34" s="1"/>
  <c r="AA62" i="34"/>
  <c r="AB61" i="34" s="1"/>
  <c r="D63" i="20"/>
  <c r="AD12" i="20"/>
  <c r="AA87" i="36" s="1"/>
  <c r="AA66" i="36" s="1"/>
  <c r="AA76" i="36" s="1"/>
  <c r="AA77" i="36" s="1"/>
  <c r="AA80" i="36" s="1"/>
  <c r="AA81" i="36" s="1"/>
  <c r="C4" i="36" s="1"/>
  <c r="G28" i="29" s="1"/>
  <c r="AG62" i="36" l="1"/>
  <c r="AH61" i="36" s="1"/>
  <c r="AF63" i="36"/>
  <c r="AF64" i="36" s="1"/>
  <c r="AA87" i="34"/>
  <c r="AA66" i="34" s="1"/>
  <c r="AA76" i="34" s="1"/>
  <c r="Z77" i="34"/>
  <c r="Z80" i="34" s="1"/>
  <c r="AA63" i="34"/>
  <c r="AA64" i="34" s="1"/>
  <c r="AB62" i="34"/>
  <c r="AC61" i="34" s="1"/>
  <c r="D64" i="20"/>
  <c r="AE12" i="20"/>
  <c r="AB87" i="36" s="1"/>
  <c r="AB66" i="36" s="1"/>
  <c r="AB76" i="36" s="1"/>
  <c r="AB77" i="36" s="1"/>
  <c r="AB80" i="36" s="1"/>
  <c r="AB81" i="36" s="1"/>
  <c r="AG63" i="36" l="1"/>
  <c r="AG64" i="36" s="1"/>
  <c r="AH62" i="36"/>
  <c r="AI61" i="36" s="1"/>
  <c r="AB63" i="34"/>
  <c r="AB64" i="34" s="1"/>
  <c r="AA77" i="34"/>
  <c r="AA80" i="34" s="1"/>
  <c r="AB87" i="34"/>
  <c r="AB66" i="34" s="1"/>
  <c r="AB76" i="34" s="1"/>
  <c r="AC62" i="34"/>
  <c r="AD61" i="34" s="1"/>
  <c r="D65" i="20"/>
  <c r="AF12" i="20"/>
  <c r="AC87" i="36" s="1"/>
  <c r="AC66" i="36" s="1"/>
  <c r="AC76" i="36" s="1"/>
  <c r="AC77" i="36" s="1"/>
  <c r="AC80" i="36" s="1"/>
  <c r="AC81" i="36" s="1"/>
  <c r="AI62" i="36" l="1"/>
  <c r="AJ61" i="36" s="1"/>
  <c r="AH63" i="36"/>
  <c r="AH64" i="36" s="1"/>
  <c r="AB77" i="34"/>
  <c r="AB80" i="34" s="1"/>
  <c r="AC63" i="34"/>
  <c r="AC64" i="34" s="1"/>
  <c r="AC87" i="34"/>
  <c r="AC66" i="34" s="1"/>
  <c r="AC76" i="34" s="1"/>
  <c r="AD62" i="34"/>
  <c r="AE61" i="34" s="1"/>
  <c r="D66" i="20"/>
  <c r="AG12" i="20"/>
  <c r="AD87" i="36" s="1"/>
  <c r="AD66" i="36" s="1"/>
  <c r="AD76" i="36" s="1"/>
  <c r="AD77" i="36" s="1"/>
  <c r="AD80" i="36" s="1"/>
  <c r="AD81" i="36" s="1"/>
  <c r="AJ62" i="36" l="1"/>
  <c r="AK61" i="36" s="1"/>
  <c r="AI63" i="36"/>
  <c r="AI64" i="36" s="1"/>
  <c r="AC77" i="34"/>
  <c r="AC80" i="34" s="1"/>
  <c r="AD63" i="34"/>
  <c r="AD64" i="34" s="1"/>
  <c r="AD87" i="34"/>
  <c r="AD66" i="34" s="1"/>
  <c r="AD76" i="34" s="1"/>
  <c r="AE62" i="34"/>
  <c r="AF61" i="34" s="1"/>
  <c r="D67" i="20"/>
  <c r="AH12" i="20"/>
  <c r="AE87" i="36" s="1"/>
  <c r="AE66" i="36" s="1"/>
  <c r="AE76" i="36" s="1"/>
  <c r="AE77" i="36" s="1"/>
  <c r="AE80" i="36" s="1"/>
  <c r="AE81" i="36" s="1"/>
  <c r="AK62" i="36" l="1"/>
  <c r="AL61" i="36" s="1"/>
  <c r="AJ63" i="36"/>
  <c r="AJ64" i="36" s="1"/>
  <c r="AE87" i="34"/>
  <c r="AE66" i="34" s="1"/>
  <c r="AE76" i="34" s="1"/>
  <c r="AD77" i="34"/>
  <c r="AD80" i="34" s="1"/>
  <c r="AE63" i="34"/>
  <c r="AE64" i="34" s="1"/>
  <c r="AE77" i="34" s="1"/>
  <c r="AE80" i="34" s="1"/>
  <c r="AF62" i="34"/>
  <c r="AG61" i="34" s="1"/>
  <c r="D68" i="20"/>
  <c r="AI12" i="20"/>
  <c r="AF87" i="36" s="1"/>
  <c r="AF66" i="36" s="1"/>
  <c r="AF76" i="36" s="1"/>
  <c r="AF77" i="36" s="1"/>
  <c r="AF80" i="36" s="1"/>
  <c r="AF81" i="36" s="1"/>
  <c r="AL62" i="36" l="1"/>
  <c r="AM61" i="36" s="1"/>
  <c r="AK63" i="36"/>
  <c r="AK64" i="36" s="1"/>
  <c r="AF63" i="34"/>
  <c r="AF64" i="34" s="1"/>
  <c r="AF87" i="34"/>
  <c r="AF66" i="34" s="1"/>
  <c r="AF76" i="34" s="1"/>
  <c r="AG62" i="34"/>
  <c r="AH61" i="34" s="1"/>
  <c r="D69" i="20"/>
  <c r="AJ12" i="20"/>
  <c r="AG87" i="36" s="1"/>
  <c r="AG66" i="36" s="1"/>
  <c r="AG76" i="36" s="1"/>
  <c r="AG77" i="36" s="1"/>
  <c r="AG80" i="36" s="1"/>
  <c r="AG81" i="36" s="1"/>
  <c r="AM62" i="36" l="1"/>
  <c r="AN61" i="36" s="1"/>
  <c r="AL63" i="36"/>
  <c r="AL64" i="36" s="1"/>
  <c r="AG63" i="34"/>
  <c r="AG64" i="34" s="1"/>
  <c r="AF77" i="34"/>
  <c r="AF80" i="34" s="1"/>
  <c r="AG87" i="34"/>
  <c r="AG66" i="34" s="1"/>
  <c r="AG76" i="34" s="1"/>
  <c r="AH62" i="34"/>
  <c r="AI61" i="34" s="1"/>
  <c r="D70" i="20"/>
  <c r="AK12" i="20"/>
  <c r="AH87" i="36" s="1"/>
  <c r="AH66" i="36" s="1"/>
  <c r="AH76" i="36" s="1"/>
  <c r="AH77" i="36" s="1"/>
  <c r="AH80" i="36" s="1"/>
  <c r="AH81" i="36" s="1"/>
  <c r="AN62" i="36" l="1"/>
  <c r="AO61" i="36" s="1"/>
  <c r="AM63" i="36"/>
  <c r="AM64" i="36" s="1"/>
  <c r="AM77" i="36" s="1"/>
  <c r="AM80" i="36" s="1"/>
  <c r="AH63" i="34"/>
  <c r="AH64" i="34" s="1"/>
  <c r="AH87" i="34"/>
  <c r="AH66" i="34" s="1"/>
  <c r="AH76" i="34" s="1"/>
  <c r="AG77" i="34"/>
  <c r="AG80" i="34" s="1"/>
  <c r="AI62" i="34"/>
  <c r="AJ61" i="34" s="1"/>
  <c r="D71" i="20"/>
  <c r="AL12" i="20"/>
  <c r="AI87" i="36" s="1"/>
  <c r="AI66" i="36" s="1"/>
  <c r="AI76" i="36" s="1"/>
  <c r="AI77" i="36" s="1"/>
  <c r="AI80" i="36" s="1"/>
  <c r="AI81" i="36" s="1"/>
  <c r="C5" i="36" s="1"/>
  <c r="H28" i="29" s="1"/>
  <c r="AO62" i="36" l="1"/>
  <c r="AP61" i="36" s="1"/>
  <c r="AN63" i="36"/>
  <c r="AN64" i="36" s="1"/>
  <c r="AN77" i="36" s="1"/>
  <c r="AN80" i="36" s="1"/>
  <c r="AI63" i="34"/>
  <c r="AI64" i="34" s="1"/>
  <c r="AI87" i="34"/>
  <c r="AI66" i="34" s="1"/>
  <c r="AI76" i="34" s="1"/>
  <c r="AH77" i="34"/>
  <c r="AH80" i="34" s="1"/>
  <c r="AJ62" i="34"/>
  <c r="AK61" i="34" s="1"/>
  <c r="D72" i="20"/>
  <c r="AM12" i="20"/>
  <c r="AJ87" i="36" s="1"/>
  <c r="AJ66" i="36" s="1"/>
  <c r="AJ76" i="36" s="1"/>
  <c r="AJ77" i="36" s="1"/>
  <c r="AJ80" i="36" s="1"/>
  <c r="AJ81" i="36" s="1"/>
  <c r="AP62" i="36" l="1"/>
  <c r="AQ61" i="36" s="1"/>
  <c r="AO63" i="36"/>
  <c r="AO64" i="36" s="1"/>
  <c r="AO77" i="36" s="1"/>
  <c r="AO80" i="36" s="1"/>
  <c r="AJ63" i="34"/>
  <c r="AJ64" i="34" s="1"/>
  <c r="AJ87" i="34"/>
  <c r="AJ66" i="34" s="1"/>
  <c r="AJ76" i="34" s="1"/>
  <c r="AI77" i="34"/>
  <c r="AI80" i="34" s="1"/>
  <c r="AK62" i="34"/>
  <c r="AL61" i="34" s="1"/>
  <c r="D73" i="20"/>
  <c r="AN12" i="20"/>
  <c r="AK87" i="36" s="1"/>
  <c r="AK66" i="36" s="1"/>
  <c r="AK76" i="36" s="1"/>
  <c r="AK77" i="36" s="1"/>
  <c r="AK80" i="36" s="1"/>
  <c r="AK81" i="36" s="1"/>
  <c r="AP63" i="36" l="1"/>
  <c r="AP64" i="36" s="1"/>
  <c r="AP77" i="36" s="1"/>
  <c r="AP80" i="36" s="1"/>
  <c r="AQ62" i="36"/>
  <c r="AR61" i="36" s="1"/>
  <c r="AJ77" i="34"/>
  <c r="AJ80" i="34" s="1"/>
  <c r="AK87" i="34"/>
  <c r="AK66" i="34" s="1"/>
  <c r="AK76" i="34" s="1"/>
  <c r="AK63" i="34"/>
  <c r="AK64" i="34" s="1"/>
  <c r="AL62" i="34"/>
  <c r="AM61" i="34" s="1"/>
  <c r="D75" i="20"/>
  <c r="AO12" i="20"/>
  <c r="AL87" i="36" s="1"/>
  <c r="AL66" i="36" s="1"/>
  <c r="AL76" i="36" s="1"/>
  <c r="AL77" i="36" s="1"/>
  <c r="AL80" i="36" s="1"/>
  <c r="AL81" i="36" s="1"/>
  <c r="AM81" i="36" s="1"/>
  <c r="AN81" i="36" s="1"/>
  <c r="AO81" i="36" s="1"/>
  <c r="AP81" i="36" l="1"/>
  <c r="AR62" i="36"/>
  <c r="AS61" i="36" s="1"/>
  <c r="AQ63" i="36"/>
  <c r="AQ64" i="36" s="1"/>
  <c r="AQ77" i="36" s="1"/>
  <c r="AQ80" i="36" s="1"/>
  <c r="AQ81" i="36" s="1"/>
  <c r="C6" i="36" s="1"/>
  <c r="I28" i="29" s="1"/>
  <c r="AK77" i="34"/>
  <c r="AK80" i="34" s="1"/>
  <c r="AL87" i="34"/>
  <c r="AL66" i="34" s="1"/>
  <c r="AL76" i="34" s="1"/>
  <c r="AL63" i="34"/>
  <c r="AL64" i="34" s="1"/>
  <c r="AM62" i="34"/>
  <c r="AN61" i="34" s="1"/>
  <c r="AS62" i="36" l="1"/>
  <c r="AT61" i="36" s="1"/>
  <c r="AR63" i="36"/>
  <c r="AR64" i="36" s="1"/>
  <c r="AR77" i="36" s="1"/>
  <c r="AR80" i="36" s="1"/>
  <c r="AR81" i="36" s="1"/>
  <c r="AM63" i="34"/>
  <c r="AM64" i="34" s="1"/>
  <c r="AM77" i="34" s="1"/>
  <c r="AM80" i="34" s="1"/>
  <c r="AL77" i="34"/>
  <c r="AL80" i="34" s="1"/>
  <c r="AN62" i="34"/>
  <c r="AO61" i="34" s="1"/>
  <c r="AT62" i="36" l="1"/>
  <c r="AU61" i="36" s="1"/>
  <c r="AS63" i="36"/>
  <c r="AS64" i="36" s="1"/>
  <c r="AS77" i="36" s="1"/>
  <c r="AS80" i="36" s="1"/>
  <c r="AS81" i="36" s="1"/>
  <c r="AN63" i="34"/>
  <c r="AN64" i="34" s="1"/>
  <c r="AN77" i="34" s="1"/>
  <c r="AN80" i="34" s="1"/>
  <c r="AO62" i="34"/>
  <c r="AP61" i="34" s="1"/>
  <c r="AU62" i="36" l="1"/>
  <c r="AV61" i="36" s="1"/>
  <c r="AT63" i="36"/>
  <c r="AT64" i="36" s="1"/>
  <c r="AT77" i="36" s="1"/>
  <c r="AT80" i="36" s="1"/>
  <c r="AT81" i="36" s="1"/>
  <c r="AO63" i="34"/>
  <c r="AO64" i="34" s="1"/>
  <c r="AO77" i="34" s="1"/>
  <c r="AO80" i="34" s="1"/>
  <c r="AP62" i="34"/>
  <c r="AQ61" i="34" s="1"/>
  <c r="AV62" i="36" l="1"/>
  <c r="AW61" i="36" s="1"/>
  <c r="AU63" i="36"/>
  <c r="AU64" i="36" s="1"/>
  <c r="AU77" i="36" s="1"/>
  <c r="AU80" i="36" s="1"/>
  <c r="AU81" i="36" s="1"/>
  <c r="AP63" i="34"/>
  <c r="AP64" i="34" s="1"/>
  <c r="AP77" i="34" s="1"/>
  <c r="AP80" i="34" s="1"/>
  <c r="AQ62" i="34"/>
  <c r="AR61" i="34" s="1"/>
  <c r="AW62" i="36" l="1"/>
  <c r="AX61" i="36" s="1"/>
  <c r="AV63" i="36"/>
  <c r="AV64" i="36" s="1"/>
  <c r="AV77" i="36" s="1"/>
  <c r="AV80" i="36" s="1"/>
  <c r="AV81" i="36" s="1"/>
  <c r="AQ63" i="34"/>
  <c r="AQ64" i="34" s="1"/>
  <c r="AQ77" i="34" s="1"/>
  <c r="AQ80" i="34" s="1"/>
  <c r="AR62" i="34"/>
  <c r="AS61" i="34" s="1"/>
  <c r="AX62" i="36" l="1"/>
  <c r="AY61" i="36" s="1"/>
  <c r="AW63" i="36"/>
  <c r="AW64" i="36" s="1"/>
  <c r="AW77" i="36" s="1"/>
  <c r="AW80" i="36" s="1"/>
  <c r="AW81" i="36" s="1"/>
  <c r="AR63" i="34"/>
  <c r="AR64" i="34" s="1"/>
  <c r="AR77" i="34" s="1"/>
  <c r="AR80" i="34" s="1"/>
  <c r="AS62" i="34"/>
  <c r="AT61" i="34" s="1"/>
  <c r="AY62" i="36" l="1"/>
  <c r="AZ61" i="36" s="1"/>
  <c r="AX63" i="36"/>
  <c r="AX64" i="36" s="1"/>
  <c r="AX77" i="36" s="1"/>
  <c r="AX80" i="36" s="1"/>
  <c r="AX81" i="36" s="1"/>
  <c r="AS63" i="34"/>
  <c r="AS64" i="34" s="1"/>
  <c r="AS77" i="34" s="1"/>
  <c r="AS80" i="34" s="1"/>
  <c r="AT62" i="34"/>
  <c r="AU61" i="34" s="1"/>
  <c r="AZ62" i="36" l="1"/>
  <c r="BA61" i="36" s="1"/>
  <c r="AY63" i="36"/>
  <c r="AY64" i="36" s="1"/>
  <c r="AY77" i="36" s="1"/>
  <c r="AY80" i="36" s="1"/>
  <c r="AY81" i="36" s="1"/>
  <c r="AT63" i="34"/>
  <c r="AT64" i="34" s="1"/>
  <c r="AT77" i="34" s="1"/>
  <c r="AT80" i="34" s="1"/>
  <c r="AU62" i="34"/>
  <c r="AV61" i="34" s="1"/>
  <c r="BA62" i="36" l="1"/>
  <c r="BB61" i="36" s="1"/>
  <c r="AZ63" i="36"/>
  <c r="AZ64" i="36" s="1"/>
  <c r="AZ77" i="36" s="1"/>
  <c r="AZ80" i="36" s="1"/>
  <c r="AZ81" i="36" s="1"/>
  <c r="AU63" i="34"/>
  <c r="AU64" i="34" s="1"/>
  <c r="AU77" i="34" s="1"/>
  <c r="AU80" i="34" s="1"/>
  <c r="AV62" i="34"/>
  <c r="AW61" i="34" s="1"/>
  <c r="BB62" i="36" l="1"/>
  <c r="BC61" i="36" s="1"/>
  <c r="BA63" i="36"/>
  <c r="BA64" i="36" s="1"/>
  <c r="BA77" i="36" s="1"/>
  <c r="BA80" i="36" s="1"/>
  <c r="BA81" i="36" s="1"/>
  <c r="AV63" i="34"/>
  <c r="AV64" i="34" s="1"/>
  <c r="AV77" i="34" s="1"/>
  <c r="AV80" i="34" s="1"/>
  <c r="AW62" i="34"/>
  <c r="AX61" i="34" s="1"/>
  <c r="BC62" i="36" l="1"/>
  <c r="BD61" i="36" s="1"/>
  <c r="BB63" i="36"/>
  <c r="BB64" i="36" s="1"/>
  <c r="BB77" i="36" s="1"/>
  <c r="BB80" i="36" s="1"/>
  <c r="BB81" i="36" s="1"/>
  <c r="AW63" i="34"/>
  <c r="AW64" i="34" s="1"/>
  <c r="AW77" i="34" s="1"/>
  <c r="AW80" i="34" s="1"/>
  <c r="AX62" i="34"/>
  <c r="AY61" i="34" s="1"/>
  <c r="BD62" i="36" l="1"/>
  <c r="BD63" i="36" s="1"/>
  <c r="BD64" i="36" s="1"/>
  <c r="BD77" i="36" s="1"/>
  <c r="BD80" i="36" s="1"/>
  <c r="BC63" i="36"/>
  <c r="BC64" i="36" s="1"/>
  <c r="BC77" i="36" s="1"/>
  <c r="BC80" i="36" s="1"/>
  <c r="BC81" i="36" s="1"/>
  <c r="BD81" i="36" s="1"/>
  <c r="C7" i="36" s="1"/>
  <c r="J28" i="29" s="1"/>
  <c r="AX63" i="34"/>
  <c r="AX64" i="34" s="1"/>
  <c r="AX77" i="34" s="1"/>
  <c r="AX80" i="34" s="1"/>
  <c r="AY62" i="34"/>
  <c r="AZ61" i="34" s="1"/>
  <c r="AY63" i="34" l="1"/>
  <c r="AY64" i="34" s="1"/>
  <c r="AY77" i="34" s="1"/>
  <c r="AY80" i="34" s="1"/>
  <c r="AZ62" i="34"/>
  <c r="BA61" i="34" s="1"/>
  <c r="AZ63" i="34" l="1"/>
  <c r="AZ64" i="34" s="1"/>
  <c r="AZ77" i="34" s="1"/>
  <c r="AZ80" i="34" s="1"/>
  <c r="BA62" i="34"/>
  <c r="BB61" i="34" s="1"/>
  <c r="BB62" i="34" l="1"/>
  <c r="BC61" i="34" s="1"/>
  <c r="BA63" i="34"/>
  <c r="BA64" i="34" s="1"/>
  <c r="BA77" i="34" s="1"/>
  <c r="BA80" i="34" s="1"/>
  <c r="BB63" i="34" l="1"/>
  <c r="BB64" i="34" s="1"/>
  <c r="BB77" i="34" s="1"/>
  <c r="BB80" i="34" s="1"/>
  <c r="BC62" i="34"/>
  <c r="BD61" i="34" s="1"/>
  <c r="BC63" i="34" l="1"/>
  <c r="BC64" i="34" s="1"/>
  <c r="BC77" i="34" s="1"/>
  <c r="BC80" i="34" s="1"/>
  <c r="BD62" i="34"/>
  <c r="BD63" i="34" s="1"/>
  <c r="BD64" i="34" s="1"/>
  <c r="BD77" i="34" s="1"/>
  <c r="BD80" i="34" s="1"/>
  <c r="G69" i="34" l="1"/>
  <c r="G76" i="34" s="1"/>
  <c r="G77" i="34" s="1"/>
  <c r="G80" i="34" s="1"/>
  <c r="G81" i="34" s="1"/>
  <c r="H69" i="34"/>
  <c r="H76" i="34" s="1"/>
  <c r="H77" i="34" s="1"/>
  <c r="H80" i="34" s="1"/>
  <c r="H81" i="34" l="1"/>
  <c r="I69" i="34" l="1"/>
  <c r="I76" i="34" s="1"/>
  <c r="I77" i="34" s="1"/>
  <c r="I80" i="34" s="1"/>
  <c r="I81" i="34" s="1"/>
  <c r="J69" i="34" l="1"/>
  <c r="J76" i="34" s="1"/>
  <c r="J77" i="34" s="1"/>
  <c r="J80" i="34" s="1"/>
  <c r="J81" i="34" s="1"/>
  <c r="K69" i="34" l="1"/>
  <c r="K76" i="34" s="1"/>
  <c r="K77" i="34" s="1"/>
  <c r="K80" i="34" s="1"/>
  <c r="K81" i="34" s="1"/>
  <c r="L69" i="34"/>
  <c r="L76" i="34" s="1"/>
  <c r="L77" i="34" s="1"/>
  <c r="L80" i="34" s="1"/>
  <c r="L81" i="34" l="1"/>
  <c r="M81" i="34" s="1"/>
  <c r="N81" i="34" s="1"/>
  <c r="O81" i="34" s="1"/>
  <c r="P81" i="34" s="1"/>
  <c r="Q81" i="34" s="1"/>
  <c r="R81" i="34" s="1"/>
  <c r="S81" i="34" s="1"/>
  <c r="T81" i="34" s="1"/>
  <c r="U81" i="34" l="1"/>
  <c r="V81" i="34" s="1"/>
  <c r="W81" i="34" s="1"/>
  <c r="X81" i="34" s="1"/>
  <c r="Y81" i="34" s="1"/>
  <c r="Z81" i="34" s="1"/>
  <c r="AA81" i="34" s="1"/>
  <c r="AB81" i="34" s="1"/>
  <c r="AC81" i="34" s="1"/>
  <c r="AD81" i="34" s="1"/>
  <c r="AE81" i="34" s="1"/>
  <c r="AF81" i="34" s="1"/>
  <c r="AG81" i="34" s="1"/>
  <c r="AH81" i="34" s="1"/>
  <c r="AI81" i="34" s="1"/>
  <c r="AJ81" i="34" s="1"/>
  <c r="C4" i="34" l="1"/>
  <c r="G29" i="29" s="1"/>
  <c r="C5" i="34"/>
  <c r="H29" i="29" s="1"/>
  <c r="AK81" i="34"/>
  <c r="AL81" i="34" s="1"/>
  <c r="AM81" i="34" s="1"/>
  <c r="AN81" i="34" s="1"/>
  <c r="AO81" i="34" s="1"/>
  <c r="AP81" i="34" s="1"/>
  <c r="AQ81" i="34" s="1"/>
  <c r="AR81" i="34" s="1"/>
  <c r="AS81" i="34" s="1"/>
  <c r="AT81" i="34" s="1"/>
  <c r="AU81" i="34" s="1"/>
  <c r="AV81" i="34" s="1"/>
  <c r="AW81" i="34" s="1"/>
  <c r="C6" i="34" l="1"/>
  <c r="I29" i="29" s="1"/>
  <c r="AX81" i="34"/>
  <c r="AY81" i="34" s="1"/>
  <c r="AZ81" i="34" s="1"/>
  <c r="BA81" i="34" s="1"/>
  <c r="BB81" i="34" s="1"/>
  <c r="BC81" i="34" s="1"/>
  <c r="BD81" i="34" s="1"/>
  <c r="C7" i="34" l="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<sst xmlns="http://schemas.openxmlformats.org/spreadsheetml/2006/main" count="744" uniqueCount="368">
  <si>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</si>
  <si>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</si>
  <si>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</si>
  <si>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</si>
  <si>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</si>
  <si>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</si>
  <si>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</si>
  <si>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</si>
  <si>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</si>
  <si>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</si>
  <si>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</si>
  <si>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</si>
  <si>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</si>
  <si>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</si>
  <si>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</si>
  <si>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</si>
  <si>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</si>
  <si>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</si>
  <si>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</si>
  <si>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</si>
  <si>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</si>
  <si>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</si>
  <si>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</si>
  <si>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</si>
  <si>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</si>
  <si>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</si>
  <si>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</si>
  <si>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</si>
  <si>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</si>
  <si>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</si>
  <si>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</si>
  <si>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</si>
  <si>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</si>
  <si>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</si>
  <si>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</si>
  <si>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</si>
  <si>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</si>
  <si>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</si>
  <si>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</si>
  <si>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</si>
  <si>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</si>
  <si>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</si>
  <si>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</si>
  <si>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</si>
  <si>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</si>
  <si>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</si>
  <si>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</si>
  <si>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</si>
  <si>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</si>
  <si>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</si>
  <si>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</si>
  <si>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</si>
  <si>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</si>
  <si>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</si>
  <si>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</si>
  <si>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</si>
  <si>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</si>
  <si>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</si>
  <si>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</si>
  <si>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</si>
  <si>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</si>
  <si>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</si>
  <si>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</si>
  <si>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</si>
  <si>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</si>
  <si>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</si>
  <si>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</si>
  <si>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</si>
  <si>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</si>
  <si>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</si>
  <si>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</si>
  <si>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</si>
  <si>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</si>
  <si>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</si>
  <si>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</si>
  <si>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</si>
  <si>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</si>
  <si>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</si>
  <si>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</si>
  <si>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</si>
  <si>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</si>
  <si>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</si>
  <si>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</si>
  <si>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</si>
  <si>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</si>
  <si>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</si>
  <si>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</si>
  <si>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</si>
  <si>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</si>
  <si>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</si>
  <si>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</si>
  <si>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</si>
  <si>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</si>
  <si>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</si>
  <si>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</si>
  <si>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</si>
  <si>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</si>
  <si>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</si>
  <si>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</si>
  <si>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</si>
  <si>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</si>
  <si>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</si>
  <si>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</si>
  <si>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</si>
  <si>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</si>
  <si>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</si>
  <si>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</si>
  <si>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</si>
  <si>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</si>
  <si>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</si>
  <si>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</si>
  <si>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</si>
  <si>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</si>
  <si>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</si>
  <si>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</si>
  <si>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</si>
  <si>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</si>
  <si>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</si>
  <si>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</si>
  <si>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</si>
  <si>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</si>
  <si>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</si>
  <si>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</si>
  <si>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</si>
  <si>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</si>
  <si>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</si>
  <si>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</si>
  <si>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</si>
  <si>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</si>
  <si>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</si>
  <si>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</si>
  <si>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</si>
  <si>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</si>
  <si>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</si>
  <si>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</si>
  <si>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</si>
  <si>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</si>
  <si>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</si>
  <si>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</si>
  <si>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</si>
  <si>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</si>
  <si>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</si>
  <si>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</si>
  <si>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</si>
  <si>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</si>
  <si>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</si>
  <si>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</si>
  <si>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</si>
  <si>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</si>
  <si>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</si>
  <si>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</si>
  <si>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</si>
  <si>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</si>
  <si>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</si>
  <si>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</si>
  <si>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</si>
  <si>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</si>
  <si>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</si>
  <si>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</si>
  <si>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</si>
  <si>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</si>
  <si>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</si>
  <si>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</si>
  <si>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</si>
  <si>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</si>
  <si>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</si>
  <si>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</si>
  <si>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</si>
  <si>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</si>
  <si>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</si>
  <si>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</si>
  <si>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</si>
  <si>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</si>
  <si>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</si>
  <si>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</si>
  <si>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</si>
  <si>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</si>
  <si>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</si>
  <si>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</si>
  <si>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</si>
  <si>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</si>
  <si>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</si>
  <si>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</si>
  <si>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</si>
  <si>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</si>
  <si>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</si>
  <si>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</si>
  <si>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</si>
  <si>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</si>
  <si>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</si>
  <si>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</si>
  <si>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</si>
  <si>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</si>
  <si>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</si>
  <si>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</si>
  <si>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</si>
  <si>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</si>
  <si>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</si>
  <si>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</si>
  <si>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</si>
  <si>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</si>
  <si>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</si>
  <si>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</si>
  <si>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</si>
  <si>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</si>
  <si>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</si>
  <si>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</si>
  <si>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</si>
  <si>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</si>
  <si>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</si>
  <si>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</si>
  <si>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</si>
  <si>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</si>
  <si>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</si>
  <si>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</si>
  <si>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</si>
  <si>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</si>
  <si>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</si>
  <si>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</si>
  <si>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</si>
  <si>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</si>
  <si>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</si>
  <si>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</si>
  <si>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</si>
  <si>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</si>
  <si>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</si>
  <si>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</si>
  <si>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</si>
  <si>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</si>
  <si>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</si>
  <si>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</si>
  <si>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</si>
  <si>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</si>
  <si>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</si>
  <si>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</si>
  <si>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</si>
  <si>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</si>
  <si>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</si>
  <si>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</si>
  <si>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</si>
  <si>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</si>
  <si>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</si>
  <si>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</si>
  <si>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</si>
  <si>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</si>
  <si>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</si>
  <si>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</si>
  <si>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</si>
  <si>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</si>
  <si>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</si>
  <si>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</si>
  <si>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</si>
  <si>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</si>
  <si>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</si>
  <si>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</si>
  <si>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</si>
  <si>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</si>
  <si>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</si>
  <si>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</si>
  <si>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</si>
  <si>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</si>
  <si>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</si>
  <si>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</si>
  <si>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</si>
  <si>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</si>
  <si>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</si>
  <si>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</si>
  <si>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</si>
  <si>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</si>
  <si>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</si>
  <si>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</si>
  <si>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</si>
  <si>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</si>
  <si>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</si>
  <si>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</si>
  <si>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</si>
  <si>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</si>
  <si>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</si>
  <si>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</si>
  <si>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</si>
  <si>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</si>
  <si>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</si>
  <si>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</si>
  <si>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</si>
  <si>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</si>
  <si>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</si>
  <si>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</si>
  <si>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</si>
  <si>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</si>
  <si>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</si>
  <si>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</si>
  <si>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</si>
  <si>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</si>
  <si>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</si>
  <si>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</si>
  <si>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</si>
  <si>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</si>
  <si>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</si>
  <si>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</si>
  <si>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</si>
  <si>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</si>
  <si>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</si>
  <si>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</si>
  <si>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</si>
  <si>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</si>
  <si>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</si>
  <si>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</si>
  <si>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</si>
  <si>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</si>
  <si>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</si>
  <si>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</si>
  <si>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</si>
  <si>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</si>
  <si>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</si>
  <si>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</si>
  <si>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</si>
  <si>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</si>
  <si>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</si>
  <si>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</si>
  <si>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</si>
  <si>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</si>
  <si>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</si>
  <si>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</si>
  <si>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</si>
  <si>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</si>
  <si>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</si>
  <si>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</si>
  <si>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</si>
  <si>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</si>
  <si>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</si>
  <si>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</si>
  <si>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</si>
  <si>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</si>
  <si>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</si>
  <si>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</si>
  <si>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</si>
  <si>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</si>
  <si>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</si>
  <si>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</si>
  <si>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</si>
  <si>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</si>
  <si>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</si>
  <si>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No ANM</t>
  </si>
  <si>
    <t>MWhrs of renewable energy</t>
  </si>
  <si>
    <t>Source</t>
  </si>
  <si>
    <t>Description</t>
  </si>
  <si>
    <t>Provided by Active Solutions Team</t>
  </si>
  <si>
    <t>Total monetary value paid by SSEN each year on ANM scheme taken from Harmony</t>
  </si>
  <si>
    <t>Total MWhrs of renewable energy produced by ANM as recorded on Pi data historian</t>
  </si>
  <si>
    <t>Faster and cheaper connections provided via ANM services as well as environmental benefits created by connecting more renewable generation</t>
  </si>
  <si>
    <t>Provide 3rd party ANM services</t>
  </si>
  <si>
    <t>Craigeallachie</t>
  </si>
  <si>
    <t>Wathergar</t>
  </si>
  <si>
    <t>Dalavich</t>
  </si>
  <si>
    <t>Lochend</t>
  </si>
  <si>
    <t>2017/18 Annual MWhrs</t>
  </si>
  <si>
    <t>3rd Party ANM Scheme</t>
  </si>
  <si>
    <t>Total</t>
  </si>
  <si>
    <t>Annual  costs</t>
  </si>
  <si>
    <t>MVA released</t>
  </si>
  <si>
    <t>*Scheme now decommisioned</t>
  </si>
  <si>
    <t>2018/19 Annual MWhrs</t>
  </si>
  <si>
    <t>Tom Nah Clach</t>
  </si>
  <si>
    <t>Scheme Type</t>
  </si>
  <si>
    <t>3rd Party ANM</t>
  </si>
  <si>
    <t>Single Generator ANM</t>
  </si>
  <si>
    <t>*MWhrs changed as 10MW is firm and 5MW is ANM (33% ANM)</t>
  </si>
  <si>
    <t>Annual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</si>
</sst>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6"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89">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0" xfId="0" applyNumberFormat="1" applyFont="1" applyBorder="1"/>
    <xf numFmtId="0" fontId="0" fillId="0" borderId="0" xfId="0" applyFill="1"/>
    <xf numFmtId="170" fontId="0" fillId="0" borderId="0" xfId="0" applyNumberFormat="1" applyBorder="1"/>
    <xf numFmtId="0" fontId="0" fillId="0" borderId="3" xfId="0" applyBorder="1"/>
    <xf numFmtId="0" fontId="0" fillId="0" borderId="3" xfId="0" applyFill="1" applyBorder="1"/>
    <xf numFmtId="170" fontId="0" fillId="0" borderId="3" xfId="0" applyNumberFormat="1" applyFill="1" applyBorder="1"/>
    <xf numFmtId="0" fontId="24" fillId="0" borderId="0" xfId="0" applyFont="1"/>
    <xf numFmtId="43" fontId="19" fillId="0" borderId="3" xfId="7" applyFont="1" applyFill="1" applyBorder="1"/>
    <xf numFmtId="43" fontId="0" fillId="0" borderId="3" xfId="7" applyFont="1" applyFill="1" applyBorder="1"/>
    <xf numFmtId="43" fontId="0" fillId="0" borderId="3" xfId="7" applyFont="1" applyBorder="1"/>
    <xf numFmtId="43" fontId="19" fillId="10" borderId="3" xfId="7" applyFont="1" applyFill="1" applyBorder="1"/>
    <xf numFmtId="43" fontId="0" fillId="10" borderId="3" xfId="7" applyFont="1" applyFill="1" applyBorder="1"/>
    <xf numFmtId="0" fontId="0" fillId="10" borderId="3" xfId="0" applyFill="1" applyBorder="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52" t="s">
        <v>221</v>
      </c>
      <c r="C26" s="152"/>
      <c r="D26" s="152"/>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9"/>
  <sheetViews>
    <sheetView showGridLines="0" zoomScale="80" zoomScaleNormal="80" workbookViewId="0">
      <pane ySplit="3" topLeftCell="A4" activePane="bottomLeft" state="frozen"/>
      <selection pane="bottomLeft" activeCell="B2" sqref="B2:F3"/>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56" t="s">
        <v>349</v>
      </c>
      <c r="C2" s="157"/>
      <c r="D2" s="157"/>
      <c r="E2" s="157"/>
      <c r="F2" s="158"/>
      <c r="Z2" s="26" t="s">
        <v>78</v>
      </c>
    </row>
    <row r="3" spans="2:26" ht="24.75" customHeight="1" x14ac:dyDescent="0.3">
      <c r="B3" s="159"/>
      <c r="C3" s="160"/>
      <c r="D3" s="160"/>
      <c r="E3" s="160"/>
      <c r="F3" s="161"/>
    </row>
    <row r="4" spans="2:26" ht="18" customHeight="1" x14ac:dyDescent="0.3">
      <c r="B4" s="25" t="s">
        <v>77</v>
      </c>
      <c r="C4" s="27"/>
      <c r="D4" s="27"/>
      <c r="E4" s="27"/>
      <c r="F4" s="27"/>
    </row>
    <row r="5" spans="2:26" ht="24.75" customHeight="1" x14ac:dyDescent="0.3">
      <c r="B5" s="167"/>
      <c r="C5" s="168"/>
      <c r="D5" s="168"/>
      <c r="E5" s="168"/>
      <c r="F5" s="169"/>
    </row>
    <row r="6" spans="2:26" ht="13.5" customHeight="1" x14ac:dyDescent="0.3">
      <c r="B6" s="27"/>
      <c r="C6" s="27"/>
      <c r="D6" s="27"/>
      <c r="E6" s="27"/>
      <c r="F6" s="27"/>
    </row>
    <row r="7" spans="2:26" x14ac:dyDescent="0.3">
      <c r="B7" s="25" t="s">
        <v>47</v>
      </c>
    </row>
    <row r="8" spans="2:26" x14ac:dyDescent="0.3">
      <c r="B8" s="163" t="s">
        <v>336</v>
      </c>
      <c r="C8" s="164"/>
      <c r="D8" s="162" t="s">
        <v>30</v>
      </c>
      <c r="E8" s="162"/>
      <c r="F8" s="162"/>
    </row>
    <row r="9" spans="2:26" ht="22.5" customHeight="1" x14ac:dyDescent="0.3">
      <c r="B9" s="165" t="s">
        <v>340</v>
      </c>
      <c r="C9" s="166"/>
      <c r="D9" s="155" t="s">
        <v>342</v>
      </c>
      <c r="E9" s="155"/>
      <c r="F9" s="155"/>
    </row>
    <row r="10" spans="2:26" ht="22.5" customHeight="1" x14ac:dyDescent="0.3">
      <c r="B10" s="153" t="s">
        <v>223</v>
      </c>
      <c r="C10" s="154"/>
      <c r="D10" s="155" t="s">
        <v>350</v>
      </c>
      <c r="E10" s="155"/>
      <c r="F10" s="155"/>
    </row>
    <row r="11" spans="2:26" ht="22.5" customHeight="1" x14ac:dyDescent="0.3">
      <c r="B11" s="153"/>
      <c r="C11" s="154"/>
      <c r="D11" s="155"/>
      <c r="E11" s="155"/>
      <c r="F11" s="155"/>
    </row>
    <row r="12" spans="2:26" ht="22.5" customHeight="1" x14ac:dyDescent="0.3">
      <c r="B12" s="153"/>
      <c r="C12" s="154"/>
      <c r="D12" s="155"/>
      <c r="E12" s="155"/>
      <c r="F12" s="155"/>
    </row>
    <row r="13" spans="2:26" ht="22.5" customHeight="1" x14ac:dyDescent="0.3">
      <c r="B13" s="153"/>
      <c r="C13" s="154"/>
      <c r="D13" s="155"/>
      <c r="E13" s="155"/>
      <c r="F13" s="155"/>
    </row>
    <row r="14" spans="2:26" ht="22.5" customHeight="1" x14ac:dyDescent="0.3">
      <c r="B14" s="153"/>
      <c r="C14" s="154"/>
      <c r="D14" s="155"/>
      <c r="E14" s="155"/>
      <c r="F14" s="155"/>
    </row>
    <row r="15" spans="2:26" ht="22.5" customHeight="1" x14ac:dyDescent="0.3">
      <c r="B15" s="153"/>
      <c r="C15" s="154"/>
      <c r="D15" s="155"/>
      <c r="E15" s="155"/>
      <c r="F15" s="155"/>
    </row>
    <row r="16" spans="2:26" ht="22.5" customHeight="1" x14ac:dyDescent="0.3">
      <c r="B16" s="153"/>
      <c r="C16" s="154"/>
      <c r="D16" s="155"/>
      <c r="E16" s="155"/>
      <c r="F16" s="155"/>
    </row>
    <row r="17" spans="2:15" ht="22.5" customHeight="1" x14ac:dyDescent="0.3">
      <c r="B17" s="153"/>
      <c r="C17" s="154"/>
      <c r="D17" s="155"/>
      <c r="E17" s="155"/>
      <c r="F17" s="155"/>
    </row>
    <row r="18" spans="2:15" ht="22.5" customHeight="1" x14ac:dyDescent="0.3">
      <c r="B18" s="153"/>
      <c r="C18" s="154"/>
      <c r="D18" s="155"/>
      <c r="E18" s="155"/>
      <c r="F18" s="155"/>
    </row>
    <row r="19" spans="2:15" ht="22.5" customHeight="1" x14ac:dyDescent="0.3">
      <c r="B19" s="153"/>
      <c r="C19" s="154"/>
      <c r="D19" s="155"/>
      <c r="E19" s="155"/>
      <c r="F19" s="155"/>
    </row>
    <row r="20" spans="2:15" ht="22.5" customHeight="1" x14ac:dyDescent="0.3">
      <c r="B20" s="153"/>
      <c r="C20" s="154"/>
      <c r="D20" s="155"/>
      <c r="E20" s="155"/>
      <c r="F20" s="155"/>
    </row>
    <row r="21" spans="2:15" ht="22.5" customHeight="1" x14ac:dyDescent="0.3">
      <c r="B21" s="153"/>
      <c r="C21" s="154"/>
      <c r="D21" s="155"/>
      <c r="E21" s="155"/>
      <c r="F21" s="155"/>
    </row>
    <row r="22" spans="2:15" ht="22.5" customHeight="1" x14ac:dyDescent="0.3">
      <c r="B22" s="153"/>
      <c r="C22" s="154"/>
      <c r="D22" s="155"/>
      <c r="E22" s="155"/>
      <c r="F22" s="155"/>
    </row>
    <row r="23" spans="2:15" ht="22.5" customHeight="1" x14ac:dyDescent="0.3">
      <c r="B23" s="153"/>
      <c r="C23" s="154"/>
      <c r="D23" s="155"/>
      <c r="E23" s="155"/>
      <c r="F23" s="155"/>
    </row>
    <row r="24" spans="2:15" ht="12.75" customHeight="1" x14ac:dyDescent="0.3">
      <c r="B24" s="28"/>
      <c r="C24" s="28"/>
      <c r="D24" s="29"/>
      <c r="E24" s="29"/>
      <c r="F24" s="29"/>
    </row>
    <row r="25" spans="2:15" x14ac:dyDescent="0.3">
      <c r="B25" s="25" t="s">
        <v>48</v>
      </c>
    </row>
    <row r="26" spans="2:15" ht="38.25" customHeight="1" x14ac:dyDescent="0.3">
      <c r="B26" s="171" t="s">
        <v>46</v>
      </c>
      <c r="C26" s="173" t="s">
        <v>27</v>
      </c>
      <c r="D26" s="173" t="s">
        <v>28</v>
      </c>
      <c r="E26" s="173" t="s">
        <v>30</v>
      </c>
      <c r="F26" s="171" t="s">
        <v>339</v>
      </c>
      <c r="G26" s="170" t="s">
        <v>98</v>
      </c>
      <c r="H26" s="170"/>
      <c r="I26" s="170"/>
      <c r="J26" s="170"/>
      <c r="K26" s="170"/>
    </row>
    <row r="27" spans="2:15" ht="36" customHeight="1" x14ac:dyDescent="0.3">
      <c r="B27" s="172"/>
      <c r="C27" s="174"/>
      <c r="D27" s="174"/>
      <c r="E27" s="174"/>
      <c r="F27" s="172"/>
      <c r="G27" s="64" t="s">
        <v>99</v>
      </c>
      <c r="H27" s="64" t="s">
        <v>100</v>
      </c>
      <c r="I27" s="64" t="s">
        <v>101</v>
      </c>
      <c r="J27" s="64" t="s">
        <v>102</v>
      </c>
      <c r="K27" s="64" t="s">
        <v>103</v>
      </c>
    </row>
    <row r="28" spans="2:15" ht="27.75" customHeight="1" x14ac:dyDescent="0.3">
      <c r="B28" s="30">
        <v>1</v>
      </c>
      <c r="C28" s="31" t="str">
        <f>B9&amp;" "&amp;D9</f>
        <v>Baseline No ANM</v>
      </c>
      <c r="D28" s="30" t="s">
        <v>78</v>
      </c>
      <c r="E28" s="31"/>
      <c r="F28" s="30"/>
      <c r="G28" s="65">
        <f>'Baseline (Do Nothing)'!C4</f>
        <v>0</v>
      </c>
      <c r="H28" s="65">
        <f>'Baseline (Do Nothing)'!C5</f>
        <v>0</v>
      </c>
      <c r="I28" s="65">
        <f>'Baseline (Do Nothing)'!C6</f>
        <v>0</v>
      </c>
      <c r="J28" s="65">
        <f>'Baseline (Do Nothing)'!C7</f>
        <v>0</v>
      </c>
      <c r="K28" s="66"/>
    </row>
    <row r="29" spans="2:15" ht="27.75" customHeight="1" x14ac:dyDescent="0.3">
      <c r="B29" s="30">
        <v>2</v>
      </c>
      <c r="C29" s="138" t="str">
        <f>B10&amp;" "&amp;D10</f>
        <v>Option 1 Provide 3rd party ANM services</v>
      </c>
      <c r="D29" s="30" t="s">
        <v>29</v>
      </c>
      <c r="E29" s="31"/>
      <c r="F29" s="30"/>
      <c r="G29" s="65">
        <f>'3rd Party ANM'!$C$4</f>
        <v>0.33762657764164011</v>
      </c>
      <c r="H29" s="65">
        <f>'3rd Party ANM'!$C$5</f>
        <v>0.32311560604590028</v>
      </c>
      <c r="I29" s="65">
        <f>'3rd Party ANM'!$C$6</f>
        <v>0.31314865438171124</v>
      </c>
      <c r="J29" s="65">
        <f>'3rd Party ANM'!$C$7</f>
        <v>0.30341882439533147</v>
      </c>
      <c r="K29" s="30"/>
      <c r="M29" s="137"/>
      <c r="N29" s="137"/>
    </row>
    <row r="30" spans="2:15" ht="27.75" customHeight="1" x14ac:dyDescent="0.3">
      <c r="B30" s="30">
        <v>3</v>
      </c>
      <c r="C30" s="30"/>
      <c r="D30" s="30"/>
      <c r="E30" s="31"/>
      <c r="F30" s="30"/>
      <c r="G30" s="65"/>
      <c r="H30" s="65"/>
      <c r="I30" s="65"/>
      <c r="J30" s="65"/>
      <c r="K30" s="30"/>
      <c r="L30" s="137"/>
      <c r="M30" s="137"/>
      <c r="N30" s="137"/>
      <c r="O30" s="137"/>
    </row>
    <row r="31" spans="2:15" ht="27.75" customHeight="1" x14ac:dyDescent="0.3">
      <c r="B31" s="30">
        <v>4</v>
      </c>
      <c r="C31" s="30"/>
      <c r="D31" s="30"/>
      <c r="E31" s="31"/>
      <c r="F31" s="30"/>
      <c r="G31" s="65"/>
      <c r="H31" s="65"/>
      <c r="I31" s="65"/>
      <c r="J31" s="65"/>
      <c r="K31" s="30"/>
    </row>
    <row r="32" spans="2:15"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K12" sqref="K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5" t="s">
        <v>72</v>
      </c>
      <c r="C13" s="176"/>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7"/>
      <c r="C14" s="178"/>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9"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9"/>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9"/>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9"/>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9"/>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9"/>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9"/>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9"/>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9"/>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9"/>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39"/>
      <c r="D4" s="139"/>
      <c r="E4" s="139"/>
      <c r="F4" s="139"/>
      <c r="G4" s="139"/>
      <c r="H4" s="139"/>
      <c r="I4" s="139"/>
      <c r="J4" s="139"/>
      <c r="K4" s="139"/>
      <c r="L4" s="139"/>
      <c r="M4" s="139"/>
      <c r="N4" s="139"/>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F95" sqref="F9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0" t="s">
        <v>11</v>
      </c>
      <c r="B13" s="61" t="s">
        <v>194</v>
      </c>
      <c r="C13" s="60"/>
      <c r="D13" s="61" t="s">
        <v>38</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1"/>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1"/>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1"/>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1"/>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2"/>
      <c r="B18" s="123" t="s">
        <v>193</v>
      </c>
      <c r="C18" s="128"/>
      <c r="D18" s="124" t="s">
        <v>38</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3"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3"/>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3"/>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3"/>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3"/>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3"/>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4"/>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0</v>
      </c>
      <c r="K60" s="35">
        <f t="shared" si="5"/>
        <v>0</v>
      </c>
      <c r="L60" s="35">
        <f t="shared" si="5"/>
        <v>0</v>
      </c>
      <c r="M60" s="35">
        <f t="shared" si="5"/>
        <v>0</v>
      </c>
      <c r="N60" s="35">
        <f t="shared" si="5"/>
        <v>0</v>
      </c>
      <c r="O60" s="35">
        <f t="shared" si="5"/>
        <v>0</v>
      </c>
      <c r="P60" s="35">
        <f t="shared" si="5"/>
        <v>0</v>
      </c>
      <c r="Q60" s="35">
        <f t="shared" si="5"/>
        <v>0</v>
      </c>
      <c r="R60" s="35">
        <f t="shared" si="5"/>
        <v>0</v>
      </c>
      <c r="S60" s="35">
        <f t="shared" si="5"/>
        <v>0</v>
      </c>
      <c r="T60" s="35">
        <f t="shared" si="5"/>
        <v>0</v>
      </c>
      <c r="U60" s="35">
        <f t="shared" si="5"/>
        <v>0</v>
      </c>
      <c r="V60" s="35">
        <f t="shared" si="5"/>
        <v>0</v>
      </c>
      <c r="W60" s="35">
        <f t="shared" si="5"/>
        <v>0</v>
      </c>
      <c r="X60" s="35">
        <f t="shared" si="5"/>
        <v>0</v>
      </c>
      <c r="Y60" s="35">
        <f t="shared" si="5"/>
        <v>0</v>
      </c>
      <c r="Z60" s="35">
        <f t="shared" si="5"/>
        <v>0</v>
      </c>
      <c r="AA60" s="35">
        <f t="shared" si="5"/>
        <v>0</v>
      </c>
      <c r="AB60" s="35">
        <f t="shared" si="5"/>
        <v>0</v>
      </c>
      <c r="AC60" s="35">
        <f t="shared" si="5"/>
        <v>0</v>
      </c>
      <c r="AD60" s="35">
        <f t="shared" si="5"/>
        <v>0</v>
      </c>
      <c r="AE60" s="35">
        <f t="shared" si="5"/>
        <v>0</v>
      </c>
      <c r="AF60" s="35">
        <f t="shared" si="5"/>
        <v>0</v>
      </c>
      <c r="AG60" s="35">
        <f t="shared" si="5"/>
        <v>0</v>
      </c>
      <c r="AH60" s="35">
        <f t="shared" si="5"/>
        <v>0</v>
      </c>
      <c r="AI60" s="35">
        <f t="shared" si="5"/>
        <v>0</v>
      </c>
      <c r="AJ60" s="35">
        <f t="shared" si="5"/>
        <v>0</v>
      </c>
      <c r="AK60" s="35">
        <f t="shared" si="5"/>
        <v>0</v>
      </c>
      <c r="AL60" s="35">
        <f t="shared" si="5"/>
        <v>0</v>
      </c>
      <c r="AM60" s="35">
        <f t="shared" si="5"/>
        <v>0</v>
      </c>
      <c r="AN60" s="35">
        <f t="shared" si="5"/>
        <v>0</v>
      </c>
      <c r="AO60" s="35">
        <f t="shared" si="5"/>
        <v>0</v>
      </c>
      <c r="AP60" s="35">
        <f t="shared" si="5"/>
        <v>0</v>
      </c>
      <c r="AQ60" s="35">
        <f t="shared" si="5"/>
        <v>0</v>
      </c>
      <c r="AR60" s="35">
        <f t="shared" si="5"/>
        <v>0</v>
      </c>
      <c r="AS60" s="35">
        <f t="shared" si="5"/>
        <v>0</v>
      </c>
      <c r="AT60" s="35">
        <f t="shared" si="5"/>
        <v>0</v>
      </c>
      <c r="AU60" s="35">
        <f t="shared" si="5"/>
        <v>0</v>
      </c>
      <c r="AV60" s="35">
        <f t="shared" si="5"/>
        <v>0</v>
      </c>
      <c r="AW60" s="35">
        <f t="shared" si="5"/>
        <v>0</v>
      </c>
      <c r="AX60" s="35">
        <f t="shared" si="5"/>
        <v>0</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v>
      </c>
      <c r="K61" s="35">
        <f t="shared" si="6"/>
        <v>0</v>
      </c>
      <c r="L61" s="35">
        <f t="shared" si="6"/>
        <v>0</v>
      </c>
      <c r="M61" s="35">
        <f t="shared" si="6"/>
        <v>0</v>
      </c>
      <c r="N61" s="35">
        <f t="shared" si="6"/>
        <v>0</v>
      </c>
      <c r="O61" s="35">
        <f t="shared" si="6"/>
        <v>0</v>
      </c>
      <c r="P61" s="35">
        <f t="shared" si="6"/>
        <v>0</v>
      </c>
      <c r="Q61" s="35">
        <f t="shared" si="6"/>
        <v>0</v>
      </c>
      <c r="R61" s="35">
        <f t="shared" si="6"/>
        <v>0</v>
      </c>
      <c r="S61" s="35">
        <f t="shared" si="6"/>
        <v>0</v>
      </c>
      <c r="T61" s="35">
        <f t="shared" si="6"/>
        <v>0</v>
      </c>
      <c r="U61" s="35">
        <f t="shared" si="6"/>
        <v>0</v>
      </c>
      <c r="V61" s="35">
        <f t="shared" si="6"/>
        <v>0</v>
      </c>
      <c r="W61" s="35">
        <f t="shared" si="6"/>
        <v>0</v>
      </c>
      <c r="X61" s="35">
        <f t="shared" si="6"/>
        <v>0</v>
      </c>
      <c r="Y61" s="35">
        <f t="shared" si="6"/>
        <v>0</v>
      </c>
      <c r="Z61" s="35">
        <f t="shared" si="6"/>
        <v>0</v>
      </c>
      <c r="AA61" s="35">
        <f t="shared" si="6"/>
        <v>0</v>
      </c>
      <c r="AB61" s="35">
        <f t="shared" si="6"/>
        <v>0</v>
      </c>
      <c r="AC61" s="35">
        <f t="shared" si="6"/>
        <v>0</v>
      </c>
      <c r="AD61" s="35">
        <f t="shared" si="6"/>
        <v>0</v>
      </c>
      <c r="AE61" s="35">
        <f t="shared" si="6"/>
        <v>0</v>
      </c>
      <c r="AF61" s="35">
        <f t="shared" si="6"/>
        <v>0</v>
      </c>
      <c r="AG61" s="35">
        <f t="shared" si="6"/>
        <v>0</v>
      </c>
      <c r="AH61" s="35">
        <f t="shared" si="6"/>
        <v>0</v>
      </c>
      <c r="AI61" s="35">
        <f t="shared" si="6"/>
        <v>0</v>
      </c>
      <c r="AJ61" s="35">
        <f t="shared" si="6"/>
        <v>0</v>
      </c>
      <c r="AK61" s="35">
        <f t="shared" si="6"/>
        <v>0</v>
      </c>
      <c r="AL61" s="35">
        <f t="shared" si="6"/>
        <v>0</v>
      </c>
      <c r="AM61" s="35">
        <f t="shared" si="6"/>
        <v>0</v>
      </c>
      <c r="AN61" s="35">
        <f t="shared" si="6"/>
        <v>0</v>
      </c>
      <c r="AO61" s="35">
        <f t="shared" si="6"/>
        <v>0</v>
      </c>
      <c r="AP61" s="35">
        <f t="shared" si="6"/>
        <v>0</v>
      </c>
      <c r="AQ61" s="35">
        <f t="shared" si="6"/>
        <v>0</v>
      </c>
      <c r="AR61" s="35">
        <f t="shared" si="6"/>
        <v>0</v>
      </c>
      <c r="AS61" s="35">
        <f t="shared" si="6"/>
        <v>0</v>
      </c>
      <c r="AT61" s="35">
        <f t="shared" si="6"/>
        <v>0</v>
      </c>
      <c r="AU61" s="35">
        <f t="shared" si="6"/>
        <v>0</v>
      </c>
      <c r="AV61" s="35">
        <f t="shared" si="6"/>
        <v>0</v>
      </c>
      <c r="AW61" s="35">
        <f t="shared" si="6"/>
        <v>0</v>
      </c>
      <c r="AX61" s="35">
        <f t="shared" si="6"/>
        <v>0</v>
      </c>
      <c r="AY61" s="35">
        <f t="shared" si="6"/>
        <v>0</v>
      </c>
      <c r="AZ61" s="35">
        <f t="shared" si="6"/>
        <v>0</v>
      </c>
      <c r="BA61" s="35">
        <f t="shared" si="6"/>
        <v>0</v>
      </c>
      <c r="BB61" s="35">
        <f t="shared" si="6"/>
        <v>0</v>
      </c>
      <c r="BC61" s="35">
        <f t="shared" si="6"/>
        <v>0</v>
      </c>
      <c r="BD61" s="35">
        <f t="shared" si="6"/>
        <v>0</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v>
      </c>
      <c r="J62" s="35">
        <f t="shared" si="7"/>
        <v>0</v>
      </c>
      <c r="K62" s="35">
        <f t="shared" si="7"/>
        <v>0</v>
      </c>
      <c r="L62" s="35">
        <f t="shared" si="7"/>
        <v>0</v>
      </c>
      <c r="M62" s="35">
        <f t="shared" si="7"/>
        <v>0</v>
      </c>
      <c r="N62" s="35">
        <f t="shared" si="7"/>
        <v>0</v>
      </c>
      <c r="O62" s="35">
        <f t="shared" si="7"/>
        <v>0</v>
      </c>
      <c r="P62" s="35">
        <f t="shared" si="7"/>
        <v>0</v>
      </c>
      <c r="Q62" s="35">
        <f t="shared" si="7"/>
        <v>0</v>
      </c>
      <c r="R62" s="35">
        <f t="shared" si="7"/>
        <v>0</v>
      </c>
      <c r="S62" s="35">
        <f t="shared" si="7"/>
        <v>0</v>
      </c>
      <c r="T62" s="35">
        <f t="shared" si="7"/>
        <v>0</v>
      </c>
      <c r="U62" s="35">
        <f t="shared" si="7"/>
        <v>0</v>
      </c>
      <c r="V62" s="35">
        <f t="shared" si="7"/>
        <v>0</v>
      </c>
      <c r="W62" s="35">
        <f t="shared" si="7"/>
        <v>0</v>
      </c>
      <c r="X62" s="35">
        <f t="shared" si="7"/>
        <v>0</v>
      </c>
      <c r="Y62" s="35">
        <f t="shared" si="7"/>
        <v>0</v>
      </c>
      <c r="Z62" s="35">
        <f t="shared" si="7"/>
        <v>0</v>
      </c>
      <c r="AA62" s="35">
        <f t="shared" si="7"/>
        <v>0</v>
      </c>
      <c r="AB62" s="35">
        <f t="shared" si="7"/>
        <v>0</v>
      </c>
      <c r="AC62" s="35">
        <f t="shared" si="7"/>
        <v>0</v>
      </c>
      <c r="AD62" s="35">
        <f t="shared" si="7"/>
        <v>0</v>
      </c>
      <c r="AE62" s="35">
        <f t="shared" si="7"/>
        <v>0</v>
      </c>
      <c r="AF62" s="35">
        <f t="shared" si="7"/>
        <v>0</v>
      </c>
      <c r="AG62" s="35">
        <f t="shared" si="7"/>
        <v>0</v>
      </c>
      <c r="AH62" s="35">
        <f t="shared" si="7"/>
        <v>0</v>
      </c>
      <c r="AI62" s="35">
        <f t="shared" si="7"/>
        <v>0</v>
      </c>
      <c r="AJ62" s="35">
        <f t="shared" si="7"/>
        <v>0</v>
      </c>
      <c r="AK62" s="35">
        <f t="shared" si="7"/>
        <v>0</v>
      </c>
      <c r="AL62" s="35">
        <f t="shared" si="7"/>
        <v>0</v>
      </c>
      <c r="AM62" s="35">
        <f t="shared" si="7"/>
        <v>0</v>
      </c>
      <c r="AN62" s="35">
        <f t="shared" si="7"/>
        <v>0</v>
      </c>
      <c r="AO62" s="35">
        <f t="shared" si="7"/>
        <v>0</v>
      </c>
      <c r="AP62" s="35">
        <f t="shared" si="7"/>
        <v>0</v>
      </c>
      <c r="AQ62" s="35">
        <f t="shared" si="7"/>
        <v>0</v>
      </c>
      <c r="AR62" s="35">
        <f t="shared" si="7"/>
        <v>0</v>
      </c>
      <c r="AS62" s="35">
        <f t="shared" si="7"/>
        <v>0</v>
      </c>
      <c r="AT62" s="35">
        <f t="shared" si="7"/>
        <v>0</v>
      </c>
      <c r="AU62" s="35">
        <f t="shared" si="7"/>
        <v>0</v>
      </c>
      <c r="AV62" s="35">
        <f t="shared" si="7"/>
        <v>0</v>
      </c>
      <c r="AW62" s="35">
        <f t="shared" si="7"/>
        <v>0</v>
      </c>
      <c r="AX62" s="35">
        <f t="shared" si="7"/>
        <v>0</v>
      </c>
      <c r="AY62" s="35">
        <f t="shared" si="7"/>
        <v>0</v>
      </c>
      <c r="AZ62" s="35">
        <f t="shared" si="7"/>
        <v>0</v>
      </c>
      <c r="BA62" s="35">
        <f t="shared" si="7"/>
        <v>0</v>
      </c>
      <c r="BB62" s="35">
        <f t="shared" si="7"/>
        <v>0</v>
      </c>
      <c r="BC62" s="35">
        <f t="shared" si="7"/>
        <v>0</v>
      </c>
      <c r="BD62" s="35">
        <f t="shared" si="7"/>
        <v>0</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0</v>
      </c>
      <c r="J63" s="35">
        <f>AVERAGE(J61:J62)*'Fixed data'!$C$3</f>
        <v>0</v>
      </c>
      <c r="K63" s="35">
        <f>AVERAGE(K61:K62)*'Fixed data'!$C$3</f>
        <v>0</v>
      </c>
      <c r="L63" s="35">
        <f>AVERAGE(L61:L62)*'Fixed data'!$C$3</f>
        <v>0</v>
      </c>
      <c r="M63" s="35">
        <f>AVERAGE(M61:M62)*'Fixed data'!$C$3</f>
        <v>0</v>
      </c>
      <c r="N63" s="35">
        <f>AVERAGE(N61:N62)*'Fixed data'!$C$3</f>
        <v>0</v>
      </c>
      <c r="O63" s="35">
        <f>AVERAGE(O61:O62)*'Fixed data'!$C$3</f>
        <v>0</v>
      </c>
      <c r="P63" s="35">
        <f>AVERAGE(P61:P62)*'Fixed data'!$C$3</f>
        <v>0</v>
      </c>
      <c r="Q63" s="35">
        <f>AVERAGE(Q61:Q62)*'Fixed data'!$C$3</f>
        <v>0</v>
      </c>
      <c r="R63" s="35">
        <f>AVERAGE(R61:R62)*'Fixed data'!$C$3</f>
        <v>0</v>
      </c>
      <c r="S63" s="35">
        <f>AVERAGE(S61:S62)*'Fixed data'!$C$3</f>
        <v>0</v>
      </c>
      <c r="T63" s="35">
        <f>AVERAGE(T61:T62)*'Fixed data'!$C$3</f>
        <v>0</v>
      </c>
      <c r="U63" s="35">
        <f>AVERAGE(U61:U62)*'Fixed data'!$C$3</f>
        <v>0</v>
      </c>
      <c r="V63" s="35">
        <f>AVERAGE(V61:V62)*'Fixed data'!$C$3</f>
        <v>0</v>
      </c>
      <c r="W63" s="35">
        <f>AVERAGE(W61:W62)*'Fixed data'!$C$3</f>
        <v>0</v>
      </c>
      <c r="X63" s="35">
        <f>AVERAGE(X61:X62)*'Fixed data'!$C$3</f>
        <v>0</v>
      </c>
      <c r="Y63" s="35">
        <f>AVERAGE(Y61:Y62)*'Fixed data'!$C$3</f>
        <v>0</v>
      </c>
      <c r="Z63" s="35">
        <f>AVERAGE(Z61:Z62)*'Fixed data'!$C$3</f>
        <v>0</v>
      </c>
      <c r="AA63" s="35">
        <f>AVERAGE(AA61:AA62)*'Fixed data'!$C$3</f>
        <v>0</v>
      </c>
      <c r="AB63" s="35">
        <f>AVERAGE(AB61:AB62)*'Fixed data'!$C$3</f>
        <v>0</v>
      </c>
      <c r="AC63" s="35">
        <f>AVERAGE(AC61:AC62)*'Fixed data'!$C$3</f>
        <v>0</v>
      </c>
      <c r="AD63" s="35">
        <f>AVERAGE(AD61:AD62)*'Fixed data'!$C$3</f>
        <v>0</v>
      </c>
      <c r="AE63" s="35">
        <f>AVERAGE(AE61:AE62)*'Fixed data'!$C$3</f>
        <v>0</v>
      </c>
      <c r="AF63" s="35">
        <f>AVERAGE(AF61:AF62)*'Fixed data'!$C$3</f>
        <v>0</v>
      </c>
      <c r="AG63" s="35">
        <f>AVERAGE(AG61:AG62)*'Fixed data'!$C$3</f>
        <v>0</v>
      </c>
      <c r="AH63" s="35">
        <f>AVERAGE(AH61:AH62)*'Fixed data'!$C$3</f>
        <v>0</v>
      </c>
      <c r="AI63" s="35">
        <f>AVERAGE(AI61:AI62)*'Fixed data'!$C$3</f>
        <v>0</v>
      </c>
      <c r="AJ63" s="35">
        <f>AVERAGE(AJ61:AJ62)*'Fixed data'!$C$3</f>
        <v>0</v>
      </c>
      <c r="AK63" s="35">
        <f>AVERAGE(AK61:AK62)*'Fixed data'!$C$3</f>
        <v>0</v>
      </c>
      <c r="AL63" s="35">
        <f>AVERAGE(AL61:AL62)*'Fixed data'!$C$3</f>
        <v>0</v>
      </c>
      <c r="AM63" s="35">
        <f>AVERAGE(AM61:AM62)*'Fixed data'!$C$3</f>
        <v>0</v>
      </c>
      <c r="AN63" s="35">
        <f>AVERAGE(AN61:AN62)*'Fixed data'!$C$3</f>
        <v>0</v>
      </c>
      <c r="AO63" s="35">
        <f>AVERAGE(AO61:AO62)*'Fixed data'!$C$3</f>
        <v>0</v>
      </c>
      <c r="AP63" s="35">
        <f>AVERAGE(AP61:AP62)*'Fixed data'!$C$3</f>
        <v>0</v>
      </c>
      <c r="AQ63" s="35">
        <f>AVERAGE(AQ61:AQ62)*'Fixed data'!$C$3</f>
        <v>0</v>
      </c>
      <c r="AR63" s="35">
        <f>AVERAGE(AR61:AR62)*'Fixed data'!$C$3</f>
        <v>0</v>
      </c>
      <c r="AS63" s="35">
        <f>AVERAGE(AS61:AS62)*'Fixed data'!$C$3</f>
        <v>0</v>
      </c>
      <c r="AT63" s="35">
        <f>AVERAGE(AT61:AT62)*'Fixed data'!$C$3</f>
        <v>0</v>
      </c>
      <c r="AU63" s="35">
        <f>AVERAGE(AU61:AU62)*'Fixed data'!$C$3</f>
        <v>0</v>
      </c>
      <c r="AV63" s="35">
        <f>AVERAGE(AV61:AV62)*'Fixed data'!$C$3</f>
        <v>0</v>
      </c>
      <c r="AW63" s="35">
        <f>AVERAGE(AW61:AW62)*'Fixed data'!$C$3</f>
        <v>0</v>
      </c>
      <c r="AX63" s="35">
        <f>AVERAGE(AX61:AX62)*'Fixed data'!$C$3</f>
        <v>0</v>
      </c>
      <c r="AY63" s="35">
        <f>AVERAGE(AY61:AY62)*'Fixed data'!$C$3</f>
        <v>0</v>
      </c>
      <c r="AZ63" s="35">
        <f>AVERAGE(AZ61:AZ62)*'Fixed data'!$C$3</f>
        <v>0</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v>
      </c>
      <c r="J64" s="53">
        <f t="shared" si="8"/>
        <v>0</v>
      </c>
      <c r="K64" s="53">
        <f t="shared" si="8"/>
        <v>0</v>
      </c>
      <c r="L64" s="53">
        <f t="shared" si="8"/>
        <v>0</v>
      </c>
      <c r="M64" s="53">
        <f t="shared" si="8"/>
        <v>0</v>
      </c>
      <c r="N64" s="53">
        <f t="shared" si="8"/>
        <v>0</v>
      </c>
      <c r="O64" s="53">
        <f t="shared" si="8"/>
        <v>0</v>
      </c>
      <c r="P64" s="53">
        <f t="shared" si="8"/>
        <v>0</v>
      </c>
      <c r="Q64" s="53">
        <f t="shared" si="8"/>
        <v>0</v>
      </c>
      <c r="R64" s="53">
        <f t="shared" si="8"/>
        <v>0</v>
      </c>
      <c r="S64" s="53">
        <f t="shared" si="8"/>
        <v>0</v>
      </c>
      <c r="T64" s="53">
        <f t="shared" si="8"/>
        <v>0</v>
      </c>
      <c r="U64" s="53">
        <f t="shared" si="8"/>
        <v>0</v>
      </c>
      <c r="V64" s="53">
        <f t="shared" si="8"/>
        <v>0</v>
      </c>
      <c r="W64" s="53">
        <f t="shared" si="8"/>
        <v>0</v>
      </c>
      <c r="X64" s="53">
        <f t="shared" si="8"/>
        <v>0</v>
      </c>
      <c r="Y64" s="53">
        <f t="shared" si="8"/>
        <v>0</v>
      </c>
      <c r="Z64" s="53">
        <f t="shared" si="8"/>
        <v>0</v>
      </c>
      <c r="AA64" s="53">
        <f t="shared" si="8"/>
        <v>0</v>
      </c>
      <c r="AB64" s="53">
        <f t="shared" si="8"/>
        <v>0</v>
      </c>
      <c r="AC64" s="53">
        <f t="shared" si="8"/>
        <v>0</v>
      </c>
      <c r="AD64" s="53">
        <f t="shared" si="8"/>
        <v>0</v>
      </c>
      <c r="AE64" s="53">
        <f t="shared" si="8"/>
        <v>0</v>
      </c>
      <c r="AF64" s="53">
        <f t="shared" si="8"/>
        <v>0</v>
      </c>
      <c r="AG64" s="53">
        <f t="shared" si="8"/>
        <v>0</v>
      </c>
      <c r="AH64" s="53">
        <f t="shared" si="8"/>
        <v>0</v>
      </c>
      <c r="AI64" s="53">
        <f t="shared" si="8"/>
        <v>0</v>
      </c>
      <c r="AJ64" s="53">
        <f t="shared" si="8"/>
        <v>0</v>
      </c>
      <c r="AK64" s="53">
        <f t="shared" si="8"/>
        <v>0</v>
      </c>
      <c r="AL64" s="53">
        <f t="shared" si="8"/>
        <v>0</v>
      </c>
      <c r="AM64" s="53">
        <f t="shared" si="8"/>
        <v>0</v>
      </c>
      <c r="AN64" s="53">
        <f t="shared" si="8"/>
        <v>0</v>
      </c>
      <c r="AO64" s="53">
        <f t="shared" si="8"/>
        <v>0</v>
      </c>
      <c r="AP64" s="53">
        <f t="shared" si="8"/>
        <v>0</v>
      </c>
      <c r="AQ64" s="53">
        <f t="shared" si="8"/>
        <v>0</v>
      </c>
      <c r="AR64" s="53">
        <f t="shared" si="8"/>
        <v>0</v>
      </c>
      <c r="AS64" s="53">
        <f t="shared" si="8"/>
        <v>0</v>
      </c>
      <c r="AT64" s="53">
        <f t="shared" si="8"/>
        <v>0</v>
      </c>
      <c r="AU64" s="53">
        <f t="shared" si="8"/>
        <v>0</v>
      </c>
      <c r="AV64" s="53">
        <f t="shared" si="8"/>
        <v>0</v>
      </c>
      <c r="AW64" s="53">
        <f t="shared" si="8"/>
        <v>0</v>
      </c>
      <c r="AX64" s="53">
        <f t="shared" si="8"/>
        <v>0</v>
      </c>
      <c r="AY64" s="53">
        <f t="shared" si="8"/>
        <v>0</v>
      </c>
      <c r="AZ64" s="53">
        <f t="shared" si="8"/>
        <v>0</v>
      </c>
      <c r="BA64" s="53">
        <f t="shared" si="8"/>
        <v>0</v>
      </c>
      <c r="BB64" s="53">
        <f t="shared" si="8"/>
        <v>0</v>
      </c>
      <c r="BC64" s="53">
        <f t="shared" si="8"/>
        <v>0</v>
      </c>
      <c r="BD64" s="53">
        <f t="shared" si="8"/>
        <v>0</v>
      </c>
    </row>
    <row r="65" spans="1:56" ht="12.75" customHeight="1" x14ac:dyDescent="0.3">
      <c r="A65" s="185"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6"/>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6"/>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6"/>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6"/>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6"/>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6"/>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6"/>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6"/>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6"/>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6"/>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7"/>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v>
      </c>
      <c r="K77" s="54">
        <f>IF('Fixed data'!$G$19=FALSE,K64+K76,K64)</f>
        <v>0</v>
      </c>
      <c r="L77" s="54">
        <f>IF('Fixed data'!$G$19=FALSE,L64+L76,L64)</f>
        <v>0</v>
      </c>
      <c r="M77" s="54">
        <f>IF('Fixed data'!$G$19=FALSE,M64+M76,M64)</f>
        <v>0</v>
      </c>
      <c r="N77" s="54">
        <f>IF('Fixed data'!$G$19=FALSE,N64+N76,N64)</f>
        <v>0</v>
      </c>
      <c r="O77" s="54">
        <f>IF('Fixed data'!$G$19=FALSE,O64+O76,O64)</f>
        <v>0</v>
      </c>
      <c r="P77" s="54">
        <f>IF('Fixed data'!$G$19=FALSE,P64+P76,P64)</f>
        <v>0</v>
      </c>
      <c r="Q77" s="54">
        <f>IF('Fixed data'!$G$19=FALSE,Q64+Q76,Q64)</f>
        <v>0</v>
      </c>
      <c r="R77" s="54">
        <f>IF('Fixed data'!$G$19=FALSE,R64+R76,R64)</f>
        <v>0</v>
      </c>
      <c r="S77" s="54">
        <f>IF('Fixed data'!$G$19=FALSE,S64+S76,S64)</f>
        <v>0</v>
      </c>
      <c r="T77" s="54">
        <f>IF('Fixed data'!$G$19=FALSE,T64+T76,T64)</f>
        <v>0</v>
      </c>
      <c r="U77" s="54">
        <f>IF('Fixed data'!$G$19=FALSE,U64+U76,U64)</f>
        <v>0</v>
      </c>
      <c r="V77" s="54">
        <f>IF('Fixed data'!$G$19=FALSE,V64+V76,V64)</f>
        <v>0</v>
      </c>
      <c r="W77" s="54">
        <f>IF('Fixed data'!$G$19=FALSE,W64+W76,W64)</f>
        <v>0</v>
      </c>
      <c r="X77" s="54">
        <f>IF('Fixed data'!$G$19=FALSE,X64+X76,X64)</f>
        <v>0</v>
      </c>
      <c r="Y77" s="54">
        <f>IF('Fixed data'!$G$19=FALSE,Y64+Y76,Y64)</f>
        <v>0</v>
      </c>
      <c r="Z77" s="54">
        <f>IF('Fixed data'!$G$19=FALSE,Z64+Z76,Z64)</f>
        <v>0</v>
      </c>
      <c r="AA77" s="54">
        <f>IF('Fixed data'!$G$19=FALSE,AA64+AA76,AA64)</f>
        <v>0</v>
      </c>
      <c r="AB77" s="54">
        <f>IF('Fixed data'!$G$19=FALSE,AB64+AB76,AB64)</f>
        <v>0</v>
      </c>
      <c r="AC77" s="54">
        <f>IF('Fixed data'!$G$19=FALSE,AC64+AC76,AC64)</f>
        <v>0</v>
      </c>
      <c r="AD77" s="54">
        <f>IF('Fixed data'!$G$19=FALSE,AD64+AD76,AD64)</f>
        <v>0</v>
      </c>
      <c r="AE77" s="54">
        <f>IF('Fixed data'!$G$19=FALSE,AE64+AE76,AE64)</f>
        <v>0</v>
      </c>
      <c r="AF77" s="54">
        <f>IF('Fixed data'!$G$19=FALSE,AF64+AF76,AF64)</f>
        <v>0</v>
      </c>
      <c r="AG77" s="54">
        <f>IF('Fixed data'!$G$19=FALSE,AG64+AG76,AG64)</f>
        <v>0</v>
      </c>
      <c r="AH77" s="54">
        <f>IF('Fixed data'!$G$19=FALSE,AH64+AH76,AH64)</f>
        <v>0</v>
      </c>
      <c r="AI77" s="54">
        <f>IF('Fixed data'!$G$19=FALSE,AI64+AI76,AI64)</f>
        <v>0</v>
      </c>
      <c r="AJ77" s="54">
        <f>IF('Fixed data'!$G$19=FALSE,AJ64+AJ76,AJ64)</f>
        <v>0</v>
      </c>
      <c r="AK77" s="54">
        <f>IF('Fixed data'!$G$19=FALSE,AK64+AK76,AK64)</f>
        <v>0</v>
      </c>
      <c r="AL77" s="54">
        <f>IF('Fixed data'!$G$19=FALSE,AL64+AL76,AL64)</f>
        <v>0</v>
      </c>
      <c r="AM77" s="54">
        <f>IF('Fixed data'!$G$19=FALSE,AM64+AM76,AM64)</f>
        <v>0</v>
      </c>
      <c r="AN77" s="54">
        <f>IF('Fixed data'!$G$19=FALSE,AN64+AN76,AN64)</f>
        <v>0</v>
      </c>
      <c r="AO77" s="54">
        <f>IF('Fixed data'!$G$19=FALSE,AO64+AO76,AO64)</f>
        <v>0</v>
      </c>
      <c r="AP77" s="54">
        <f>IF('Fixed data'!$G$19=FALSE,AP64+AP76,AP64)</f>
        <v>0</v>
      </c>
      <c r="AQ77" s="54">
        <f>IF('Fixed data'!$G$19=FALSE,AQ64+AQ76,AQ64)</f>
        <v>0</v>
      </c>
      <c r="AR77" s="54">
        <f>IF('Fixed data'!$G$19=FALSE,AR64+AR76,AR64)</f>
        <v>0</v>
      </c>
      <c r="AS77" s="54">
        <f>IF('Fixed data'!$G$19=FALSE,AS64+AS76,AS64)</f>
        <v>0</v>
      </c>
      <c r="AT77" s="54">
        <f>IF('Fixed data'!$G$19=FALSE,AT64+AT76,AT64)</f>
        <v>0</v>
      </c>
      <c r="AU77" s="54">
        <f>IF('Fixed data'!$G$19=FALSE,AU64+AU76,AU64)</f>
        <v>0</v>
      </c>
      <c r="AV77" s="54">
        <f>IF('Fixed data'!$G$19=FALSE,AV64+AV76,AV64)</f>
        <v>0</v>
      </c>
      <c r="AW77" s="54">
        <f>IF('Fixed data'!$G$19=FALSE,AW64+AW76,AW64)</f>
        <v>0</v>
      </c>
      <c r="AX77" s="54">
        <f>IF('Fixed data'!$G$19=FALSE,AX64+AX76,AX64)</f>
        <v>0</v>
      </c>
      <c r="AY77" s="54">
        <f>IF('Fixed data'!$G$19=FALSE,AY64+AY76,AY64)</f>
        <v>0</v>
      </c>
      <c r="AZ77" s="54">
        <f>IF('Fixed data'!$G$19=FALSE,AZ64+AZ76,AZ64)</f>
        <v>0</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v>
      </c>
      <c r="J80" s="55">
        <f t="shared" si="10"/>
        <v>0</v>
      </c>
      <c r="K80" s="55">
        <f t="shared" si="10"/>
        <v>0</v>
      </c>
      <c r="L80" s="55">
        <f t="shared" si="10"/>
        <v>0</v>
      </c>
      <c r="M80" s="55">
        <f t="shared" si="10"/>
        <v>0</v>
      </c>
      <c r="N80" s="55">
        <f t="shared" si="10"/>
        <v>0</v>
      </c>
      <c r="O80" s="55">
        <f t="shared" si="10"/>
        <v>0</v>
      </c>
      <c r="P80" s="55">
        <f t="shared" si="10"/>
        <v>0</v>
      </c>
      <c r="Q80" s="55">
        <f t="shared" si="10"/>
        <v>0</v>
      </c>
      <c r="R80" s="55">
        <f t="shared" si="10"/>
        <v>0</v>
      </c>
      <c r="S80" s="55">
        <f t="shared" si="10"/>
        <v>0</v>
      </c>
      <c r="T80" s="55">
        <f t="shared" si="10"/>
        <v>0</v>
      </c>
      <c r="U80" s="55">
        <f t="shared" si="10"/>
        <v>0</v>
      </c>
      <c r="V80" s="55">
        <f t="shared" si="10"/>
        <v>0</v>
      </c>
      <c r="W80" s="55">
        <f t="shared" si="10"/>
        <v>0</v>
      </c>
      <c r="X80" s="55">
        <f t="shared" si="10"/>
        <v>0</v>
      </c>
      <c r="Y80" s="55">
        <f t="shared" si="10"/>
        <v>0</v>
      </c>
      <c r="Z80" s="55">
        <f t="shared" si="10"/>
        <v>0</v>
      </c>
      <c r="AA80" s="55">
        <f t="shared" si="10"/>
        <v>0</v>
      </c>
      <c r="AB80" s="55">
        <f t="shared" si="10"/>
        <v>0</v>
      </c>
      <c r="AC80" s="55">
        <f t="shared" si="10"/>
        <v>0</v>
      </c>
      <c r="AD80" s="55">
        <f t="shared" si="10"/>
        <v>0</v>
      </c>
      <c r="AE80" s="55">
        <f t="shared" si="10"/>
        <v>0</v>
      </c>
      <c r="AF80" s="55">
        <f t="shared" si="10"/>
        <v>0</v>
      </c>
      <c r="AG80" s="55">
        <f t="shared" si="10"/>
        <v>0</v>
      </c>
      <c r="AH80" s="55">
        <f t="shared" si="10"/>
        <v>0</v>
      </c>
      <c r="AI80" s="55">
        <f t="shared" si="10"/>
        <v>0</v>
      </c>
      <c r="AJ80" s="55">
        <f t="shared" si="10"/>
        <v>0</v>
      </c>
      <c r="AK80" s="55">
        <f t="shared" si="10"/>
        <v>0</v>
      </c>
      <c r="AL80" s="55">
        <f t="shared" si="10"/>
        <v>0</v>
      </c>
      <c r="AM80" s="55">
        <f t="shared" si="10"/>
        <v>0</v>
      </c>
      <c r="AN80" s="55">
        <f t="shared" si="10"/>
        <v>0</v>
      </c>
      <c r="AO80" s="55">
        <f t="shared" si="10"/>
        <v>0</v>
      </c>
      <c r="AP80" s="55">
        <f t="shared" si="10"/>
        <v>0</v>
      </c>
      <c r="AQ80" s="55">
        <f t="shared" si="10"/>
        <v>0</v>
      </c>
      <c r="AR80" s="55">
        <f t="shared" si="10"/>
        <v>0</v>
      </c>
      <c r="AS80" s="55">
        <f t="shared" si="10"/>
        <v>0</v>
      </c>
      <c r="AT80" s="55">
        <f t="shared" si="10"/>
        <v>0</v>
      </c>
      <c r="AU80" s="55">
        <f t="shared" si="10"/>
        <v>0</v>
      </c>
      <c r="AV80" s="55">
        <f t="shared" si="10"/>
        <v>0</v>
      </c>
      <c r="AW80" s="55">
        <f t="shared" si="10"/>
        <v>0</v>
      </c>
      <c r="AX80" s="55">
        <f t="shared" si="10"/>
        <v>0</v>
      </c>
      <c r="AY80" s="55">
        <f t="shared" si="10"/>
        <v>0</v>
      </c>
      <c r="AZ80" s="55">
        <f t="shared" si="10"/>
        <v>0</v>
      </c>
      <c r="BA80" s="55">
        <f t="shared" si="10"/>
        <v>0</v>
      </c>
      <c r="BB80" s="55">
        <f t="shared" si="10"/>
        <v>0</v>
      </c>
      <c r="BC80" s="55">
        <f t="shared" si="10"/>
        <v>0</v>
      </c>
      <c r="BD80" s="55">
        <f t="shared" si="10"/>
        <v>0</v>
      </c>
    </row>
    <row r="81" spans="1:56" x14ac:dyDescent="0.3">
      <c r="A81" s="75"/>
      <c r="B81" s="15" t="s">
        <v>18</v>
      </c>
      <c r="C81" s="15"/>
      <c r="D81" s="14" t="s">
        <v>38</v>
      </c>
      <c r="E81" s="56">
        <f>+E80</f>
        <v>0</v>
      </c>
      <c r="F81" s="56">
        <f t="shared" ref="F81:BD81" si="11">+E81+F80</f>
        <v>0</v>
      </c>
      <c r="G81" s="56">
        <f t="shared" si="11"/>
        <v>0</v>
      </c>
      <c r="H81" s="56">
        <f t="shared" si="11"/>
        <v>0</v>
      </c>
      <c r="I81" s="56">
        <f t="shared" si="11"/>
        <v>0</v>
      </c>
      <c r="J81" s="56">
        <f t="shared" si="11"/>
        <v>0</v>
      </c>
      <c r="K81" s="56">
        <f t="shared" si="11"/>
        <v>0</v>
      </c>
      <c r="L81" s="56">
        <f t="shared" si="11"/>
        <v>0</v>
      </c>
      <c r="M81" s="56">
        <f t="shared" si="11"/>
        <v>0</v>
      </c>
      <c r="N81" s="56">
        <f t="shared" si="11"/>
        <v>0</v>
      </c>
      <c r="O81" s="56">
        <f t="shared" si="11"/>
        <v>0</v>
      </c>
      <c r="P81" s="56">
        <f t="shared" si="11"/>
        <v>0</v>
      </c>
      <c r="Q81" s="56">
        <f t="shared" si="11"/>
        <v>0</v>
      </c>
      <c r="R81" s="56">
        <f t="shared" si="11"/>
        <v>0</v>
      </c>
      <c r="S81" s="56">
        <f t="shared" si="11"/>
        <v>0</v>
      </c>
      <c r="T81" s="56">
        <f t="shared" si="11"/>
        <v>0</v>
      </c>
      <c r="U81" s="56">
        <f t="shared" si="11"/>
        <v>0</v>
      </c>
      <c r="V81" s="56">
        <f t="shared" si="11"/>
        <v>0</v>
      </c>
      <c r="W81" s="56">
        <f t="shared" si="11"/>
        <v>0</v>
      </c>
      <c r="X81" s="56">
        <f t="shared" si="11"/>
        <v>0</v>
      </c>
      <c r="Y81" s="56">
        <f t="shared" si="11"/>
        <v>0</v>
      </c>
      <c r="Z81" s="56">
        <f t="shared" si="11"/>
        <v>0</v>
      </c>
      <c r="AA81" s="56">
        <f t="shared" si="11"/>
        <v>0</v>
      </c>
      <c r="AB81" s="56">
        <f t="shared" si="11"/>
        <v>0</v>
      </c>
      <c r="AC81" s="56">
        <f t="shared" si="11"/>
        <v>0</v>
      </c>
      <c r="AD81" s="56">
        <f t="shared" si="11"/>
        <v>0</v>
      </c>
      <c r="AE81" s="56">
        <f t="shared" si="11"/>
        <v>0</v>
      </c>
      <c r="AF81" s="56">
        <f t="shared" si="11"/>
        <v>0</v>
      </c>
      <c r="AG81" s="56">
        <f t="shared" si="11"/>
        <v>0</v>
      </c>
      <c r="AH81" s="56">
        <f t="shared" si="11"/>
        <v>0</v>
      </c>
      <c r="AI81" s="56">
        <f t="shared" si="11"/>
        <v>0</v>
      </c>
      <c r="AJ81" s="56">
        <f t="shared" si="11"/>
        <v>0</v>
      </c>
      <c r="AK81" s="56">
        <f t="shared" si="11"/>
        <v>0</v>
      </c>
      <c r="AL81" s="56">
        <f t="shared" si="11"/>
        <v>0</v>
      </c>
      <c r="AM81" s="56">
        <f t="shared" si="11"/>
        <v>0</v>
      </c>
      <c r="AN81" s="56">
        <f t="shared" si="11"/>
        <v>0</v>
      </c>
      <c r="AO81" s="56">
        <f t="shared" si="11"/>
        <v>0</v>
      </c>
      <c r="AP81" s="56">
        <f t="shared" si="11"/>
        <v>0</v>
      </c>
      <c r="AQ81" s="56">
        <f t="shared" si="11"/>
        <v>0</v>
      </c>
      <c r="AR81" s="56">
        <f t="shared" si="11"/>
        <v>0</v>
      </c>
      <c r="AS81" s="56">
        <f t="shared" si="11"/>
        <v>0</v>
      </c>
      <c r="AT81" s="56">
        <f t="shared" si="11"/>
        <v>0</v>
      </c>
      <c r="AU81" s="56">
        <f t="shared" si="11"/>
        <v>0</v>
      </c>
      <c r="AV81" s="56">
        <f t="shared" si="11"/>
        <v>0</v>
      </c>
      <c r="AW81" s="56">
        <f t="shared" si="11"/>
        <v>0</v>
      </c>
      <c r="AX81" s="56">
        <f t="shared" si="11"/>
        <v>0</v>
      </c>
      <c r="AY81" s="56">
        <f t="shared" si="11"/>
        <v>0</v>
      </c>
      <c r="AZ81" s="56">
        <f t="shared" si="11"/>
        <v>0</v>
      </c>
      <c r="BA81" s="56">
        <f t="shared" si="11"/>
        <v>0</v>
      </c>
      <c r="BB81" s="56">
        <f t="shared" si="11"/>
        <v>0</v>
      </c>
      <c r="BC81" s="56">
        <f t="shared" si="11"/>
        <v>0</v>
      </c>
      <c r="BD81" s="56">
        <f t="shared" si="11"/>
        <v>0</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8"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8"/>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8"/>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8"/>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8"/>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8"/>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8"/>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8"/>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zoomScaleNormal="100" zoomScaleSheetLayoutView="75" workbookViewId="0">
      <pane xSplit="2" ySplit="12" topLeftCell="C13" activePane="bottomRight" state="frozen"/>
      <selection activeCell="B73" sqref="B73"/>
      <selection pane="topRight" activeCell="B73" sqref="B73"/>
      <selection pane="bottomLeft" activeCell="B73" sqref="B73"/>
      <selection pane="bottomRight" activeCell="G15" sqref="G1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0.33762657764164011</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0.32311560604590028</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0.31314865438171124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0.30341882439533147</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0" t="s">
        <v>11</v>
      </c>
      <c r="B13" s="61" t="s">
        <v>193</v>
      </c>
      <c r="C13" s="60"/>
      <c r="D13" s="61" t="s">
        <v>38</v>
      </c>
      <c r="E13" s="62"/>
      <c r="F13" s="62"/>
      <c r="G13" s="62">
        <f>-'Workings template'!D13/1000000</f>
        <v>-7.2554509999999989E-2</v>
      </c>
      <c r="H13" s="62">
        <f>-'Workings template'!D22/1000000</f>
        <v>-4.6573999999999997E-2</v>
      </c>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1"/>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1"/>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1"/>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1"/>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2"/>
      <c r="B18" s="123" t="s">
        <v>193</v>
      </c>
      <c r="C18" s="128"/>
      <c r="D18" s="124" t="s">
        <v>38</v>
      </c>
      <c r="E18" s="59">
        <f>SUM(E13:E17)</f>
        <v>0</v>
      </c>
      <c r="F18" s="59">
        <f t="shared" ref="F18:AW18" si="0">SUM(F13:F17)</f>
        <v>0</v>
      </c>
      <c r="G18" s="59">
        <f t="shared" si="0"/>
        <v>-7.2554509999999989E-2</v>
      </c>
      <c r="H18" s="59">
        <f t="shared" si="0"/>
        <v>-4.6573999999999997E-2</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3"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3"/>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3"/>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3"/>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3"/>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3"/>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4"/>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-7.2554509999999989E-2</v>
      </c>
      <c r="H26" s="59">
        <f t="shared" si="2"/>
        <v>-4.6573999999999997E-2</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-5.0788156999999987E-2</v>
      </c>
      <c r="H28" s="35">
        <f t="shared" si="3"/>
        <v>-3.2601799999999993E-2</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-2.1766353000000002E-2</v>
      </c>
      <c r="H29" s="35">
        <f t="shared" si="4"/>
        <v>-1.3972200000000004E-2</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-1.1286257111111108E-3</v>
      </c>
      <c r="I32" s="35">
        <f>$G$28/'Fixed data'!$C$7</f>
        <v>-1.1286257111111108E-3</v>
      </c>
      <c r="J32" s="35">
        <f>$G$28/'Fixed data'!$C$7</f>
        <v>-1.1286257111111108E-3</v>
      </c>
      <c r="K32" s="35">
        <f>$G$28/'Fixed data'!$C$7</f>
        <v>-1.1286257111111108E-3</v>
      </c>
      <c r="L32" s="35">
        <f>$G$28/'Fixed data'!$C$7</f>
        <v>-1.1286257111111108E-3</v>
      </c>
      <c r="M32" s="35">
        <f>$G$28/'Fixed data'!$C$7</f>
        <v>-1.1286257111111108E-3</v>
      </c>
      <c r="N32" s="35">
        <f>$G$28/'Fixed data'!$C$7</f>
        <v>-1.1286257111111108E-3</v>
      </c>
      <c r="O32" s="35">
        <f>$G$28/'Fixed data'!$C$7</f>
        <v>-1.1286257111111108E-3</v>
      </c>
      <c r="P32" s="35">
        <f>$G$28/'Fixed data'!$C$7</f>
        <v>-1.1286257111111108E-3</v>
      </c>
      <c r="Q32" s="35">
        <f>$G$28/'Fixed data'!$C$7</f>
        <v>-1.1286257111111108E-3</v>
      </c>
      <c r="R32" s="35">
        <f>$G$28/'Fixed data'!$C$7</f>
        <v>-1.1286257111111108E-3</v>
      </c>
      <c r="S32" s="35">
        <f>$G$28/'Fixed data'!$C$7</f>
        <v>-1.1286257111111108E-3</v>
      </c>
      <c r="T32" s="35">
        <f>$G$28/'Fixed data'!$C$7</f>
        <v>-1.1286257111111108E-3</v>
      </c>
      <c r="U32" s="35">
        <f>$G$28/'Fixed data'!$C$7</f>
        <v>-1.1286257111111108E-3</v>
      </c>
      <c r="V32" s="35">
        <f>$G$28/'Fixed data'!$C$7</f>
        <v>-1.1286257111111108E-3</v>
      </c>
      <c r="W32" s="35">
        <f>$G$28/'Fixed data'!$C$7</f>
        <v>-1.1286257111111108E-3</v>
      </c>
      <c r="X32" s="35">
        <f>$G$28/'Fixed data'!$C$7</f>
        <v>-1.1286257111111108E-3</v>
      </c>
      <c r="Y32" s="35">
        <f>$G$28/'Fixed data'!$C$7</f>
        <v>-1.1286257111111108E-3</v>
      </c>
      <c r="Z32" s="35">
        <f>$G$28/'Fixed data'!$C$7</f>
        <v>-1.1286257111111108E-3</v>
      </c>
      <c r="AA32" s="35">
        <f>$G$28/'Fixed data'!$C$7</f>
        <v>-1.1286257111111108E-3</v>
      </c>
      <c r="AB32" s="35">
        <f>$G$28/'Fixed data'!$C$7</f>
        <v>-1.1286257111111108E-3</v>
      </c>
      <c r="AC32" s="35">
        <f>$G$28/'Fixed data'!$C$7</f>
        <v>-1.1286257111111108E-3</v>
      </c>
      <c r="AD32" s="35">
        <f>$G$28/'Fixed data'!$C$7</f>
        <v>-1.1286257111111108E-3</v>
      </c>
      <c r="AE32" s="35">
        <f>$G$28/'Fixed data'!$C$7</f>
        <v>-1.1286257111111108E-3</v>
      </c>
      <c r="AF32" s="35">
        <f>$G$28/'Fixed data'!$C$7</f>
        <v>-1.1286257111111108E-3</v>
      </c>
      <c r="AG32" s="35">
        <f>$G$28/'Fixed data'!$C$7</f>
        <v>-1.1286257111111108E-3</v>
      </c>
      <c r="AH32" s="35">
        <f>$G$28/'Fixed data'!$C$7</f>
        <v>-1.1286257111111108E-3</v>
      </c>
      <c r="AI32" s="35">
        <f>$G$28/'Fixed data'!$C$7</f>
        <v>-1.1286257111111108E-3</v>
      </c>
      <c r="AJ32" s="35">
        <f>$G$28/'Fixed data'!$C$7</f>
        <v>-1.1286257111111108E-3</v>
      </c>
      <c r="AK32" s="35">
        <f>$G$28/'Fixed data'!$C$7</f>
        <v>-1.1286257111111108E-3</v>
      </c>
      <c r="AL32" s="35">
        <f>$G$28/'Fixed data'!$C$7</f>
        <v>-1.1286257111111108E-3</v>
      </c>
      <c r="AM32" s="35">
        <f>$G$28/'Fixed data'!$C$7</f>
        <v>-1.1286257111111108E-3</v>
      </c>
      <c r="AN32" s="35">
        <f>$G$28/'Fixed data'!$C$7</f>
        <v>-1.1286257111111108E-3</v>
      </c>
      <c r="AO32" s="35">
        <f>$G$28/'Fixed data'!$C$7</f>
        <v>-1.1286257111111108E-3</v>
      </c>
      <c r="AP32" s="35">
        <f>$G$28/'Fixed data'!$C$7</f>
        <v>-1.1286257111111108E-3</v>
      </c>
      <c r="AQ32" s="35">
        <f>$G$28/'Fixed data'!$C$7</f>
        <v>-1.1286257111111108E-3</v>
      </c>
      <c r="AR32" s="35">
        <f>$G$28/'Fixed data'!$C$7</f>
        <v>-1.1286257111111108E-3</v>
      </c>
      <c r="AS32" s="35">
        <f>$G$28/'Fixed data'!$C$7</f>
        <v>-1.1286257111111108E-3</v>
      </c>
      <c r="AT32" s="35">
        <f>$G$28/'Fixed data'!$C$7</f>
        <v>-1.1286257111111108E-3</v>
      </c>
      <c r="AU32" s="35">
        <f>$G$28/'Fixed data'!$C$7</f>
        <v>-1.1286257111111108E-3</v>
      </c>
      <c r="AV32" s="35">
        <f>$G$28/'Fixed data'!$C$7</f>
        <v>-1.1286257111111108E-3</v>
      </c>
      <c r="AW32" s="35">
        <f>$G$28/'Fixed data'!$C$7</f>
        <v>-1.1286257111111108E-3</v>
      </c>
      <c r="AX32" s="35">
        <f>$G$28/'Fixed data'!$C$7</f>
        <v>-1.1286257111111108E-3</v>
      </c>
      <c r="AY32" s="35">
        <f>$G$28/'Fixed data'!$C$7</f>
        <v>-1.1286257111111108E-3</v>
      </c>
      <c r="AZ32" s="35">
        <f>$G$28/'Fixed data'!$C$7</f>
        <v>-1.1286257111111108E-3</v>
      </c>
      <c r="BA32" s="35"/>
      <c r="BB32" s="35"/>
      <c r="BC32" s="35"/>
      <c r="BD32" s="35"/>
    </row>
    <row r="33" spans="1:57" ht="16.5" hidden="1" customHeight="1" outlineLevel="1" x14ac:dyDescent="0.35">
      <c r="A33" s="114"/>
      <c r="B33" s="9" t="s">
        <v>4</v>
      </c>
      <c r="C33" s="11" t="s">
        <v>53</v>
      </c>
      <c r="D33" s="9" t="s">
        <v>38</v>
      </c>
      <c r="F33" s="35"/>
      <c r="G33" s="35"/>
      <c r="H33" s="35"/>
      <c r="I33" s="35">
        <f>$H$28/'Fixed data'!$C$7</f>
        <v>-7.2448444444444431E-4</v>
      </c>
      <c r="J33" s="35">
        <f>$H$28/'Fixed data'!$C$7</f>
        <v>-7.2448444444444431E-4</v>
      </c>
      <c r="K33" s="35">
        <f>$H$28/'Fixed data'!$C$7</f>
        <v>-7.2448444444444431E-4</v>
      </c>
      <c r="L33" s="35">
        <f>$H$28/'Fixed data'!$C$7</f>
        <v>-7.2448444444444431E-4</v>
      </c>
      <c r="M33" s="35">
        <f>$H$28/'Fixed data'!$C$7</f>
        <v>-7.2448444444444431E-4</v>
      </c>
      <c r="N33" s="35">
        <f>$H$28/'Fixed data'!$C$7</f>
        <v>-7.2448444444444431E-4</v>
      </c>
      <c r="O33" s="35">
        <f>$H$28/'Fixed data'!$C$7</f>
        <v>-7.2448444444444431E-4</v>
      </c>
      <c r="P33" s="35">
        <f>$H$28/'Fixed data'!$C$7</f>
        <v>-7.2448444444444431E-4</v>
      </c>
      <c r="Q33" s="35">
        <f>$H$28/'Fixed data'!$C$7</f>
        <v>-7.2448444444444431E-4</v>
      </c>
      <c r="R33" s="35">
        <f>$H$28/'Fixed data'!$C$7</f>
        <v>-7.2448444444444431E-4</v>
      </c>
      <c r="S33" s="35">
        <f>$H$28/'Fixed data'!$C$7</f>
        <v>-7.2448444444444431E-4</v>
      </c>
      <c r="T33" s="35">
        <f>$H$28/'Fixed data'!$C$7</f>
        <v>-7.2448444444444431E-4</v>
      </c>
      <c r="U33" s="35">
        <f>$H$28/'Fixed data'!$C$7</f>
        <v>-7.2448444444444431E-4</v>
      </c>
      <c r="V33" s="35">
        <f>$H$28/'Fixed data'!$C$7</f>
        <v>-7.2448444444444431E-4</v>
      </c>
      <c r="W33" s="35">
        <f>$H$28/'Fixed data'!$C$7</f>
        <v>-7.2448444444444431E-4</v>
      </c>
      <c r="X33" s="35">
        <f>$H$28/'Fixed data'!$C$7</f>
        <v>-7.2448444444444431E-4</v>
      </c>
      <c r="Y33" s="35">
        <f>$H$28/'Fixed data'!$C$7</f>
        <v>-7.2448444444444431E-4</v>
      </c>
      <c r="Z33" s="35">
        <f>$H$28/'Fixed data'!$C$7</f>
        <v>-7.2448444444444431E-4</v>
      </c>
      <c r="AA33" s="35">
        <f>$H$28/'Fixed data'!$C$7</f>
        <v>-7.2448444444444431E-4</v>
      </c>
      <c r="AB33" s="35">
        <f>$H$28/'Fixed data'!$C$7</f>
        <v>-7.2448444444444431E-4</v>
      </c>
      <c r="AC33" s="35">
        <f>$H$28/'Fixed data'!$C$7</f>
        <v>-7.2448444444444431E-4</v>
      </c>
      <c r="AD33" s="35">
        <f>$H$28/'Fixed data'!$C$7</f>
        <v>-7.2448444444444431E-4</v>
      </c>
      <c r="AE33" s="35">
        <f>$H$28/'Fixed data'!$C$7</f>
        <v>-7.2448444444444431E-4</v>
      </c>
      <c r="AF33" s="35">
        <f>$H$28/'Fixed data'!$C$7</f>
        <v>-7.2448444444444431E-4</v>
      </c>
      <c r="AG33" s="35">
        <f>$H$28/'Fixed data'!$C$7</f>
        <v>-7.2448444444444431E-4</v>
      </c>
      <c r="AH33" s="35">
        <f>$H$28/'Fixed data'!$C$7</f>
        <v>-7.2448444444444431E-4</v>
      </c>
      <c r="AI33" s="35">
        <f>$H$28/'Fixed data'!$C$7</f>
        <v>-7.2448444444444431E-4</v>
      </c>
      <c r="AJ33" s="35">
        <f>$H$28/'Fixed data'!$C$7</f>
        <v>-7.2448444444444431E-4</v>
      </c>
      <c r="AK33" s="35">
        <f>$H$28/'Fixed data'!$C$7</f>
        <v>-7.2448444444444431E-4</v>
      </c>
      <c r="AL33" s="35">
        <f>$H$28/'Fixed data'!$C$7</f>
        <v>-7.2448444444444431E-4</v>
      </c>
      <c r="AM33" s="35">
        <f>$H$28/'Fixed data'!$C$7</f>
        <v>-7.2448444444444431E-4</v>
      </c>
      <c r="AN33" s="35">
        <f>$H$28/'Fixed data'!$C$7</f>
        <v>-7.2448444444444431E-4</v>
      </c>
      <c r="AO33" s="35">
        <f>$H$28/'Fixed data'!$C$7</f>
        <v>-7.2448444444444431E-4</v>
      </c>
      <c r="AP33" s="35">
        <f>$H$28/'Fixed data'!$C$7</f>
        <v>-7.2448444444444431E-4</v>
      </c>
      <c r="AQ33" s="35">
        <f>$H$28/'Fixed data'!$C$7</f>
        <v>-7.2448444444444431E-4</v>
      </c>
      <c r="AR33" s="35">
        <f>$H$28/'Fixed data'!$C$7</f>
        <v>-7.2448444444444431E-4</v>
      </c>
      <c r="AS33" s="35">
        <f>$H$28/'Fixed data'!$C$7</f>
        <v>-7.2448444444444431E-4</v>
      </c>
      <c r="AT33" s="35">
        <f>$H$28/'Fixed data'!$C$7</f>
        <v>-7.2448444444444431E-4</v>
      </c>
      <c r="AU33" s="35">
        <f>$H$28/'Fixed data'!$C$7</f>
        <v>-7.2448444444444431E-4</v>
      </c>
      <c r="AV33" s="35">
        <f>$H$28/'Fixed data'!$C$7</f>
        <v>-7.2448444444444431E-4</v>
      </c>
      <c r="AW33" s="35">
        <f>$H$28/'Fixed data'!$C$7</f>
        <v>-7.2448444444444431E-4</v>
      </c>
      <c r="AX33" s="35">
        <f>$H$28/'Fixed data'!$C$7</f>
        <v>-7.2448444444444431E-4</v>
      </c>
      <c r="AY33" s="35">
        <f>$H$28/'Fixed data'!$C$7</f>
        <v>-7.2448444444444431E-4</v>
      </c>
      <c r="AZ33" s="35">
        <f>$H$28/'Fixed data'!$C$7</f>
        <v>-7.2448444444444431E-4</v>
      </c>
      <c r="BA33" s="35">
        <f>$H$28/'Fixed data'!$C$7</f>
        <v>-7.2448444444444431E-4</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-1.1286257111111108E-3</v>
      </c>
      <c r="I60" s="35">
        <f t="shared" si="5"/>
        <v>-1.8531101555555552E-3</v>
      </c>
      <c r="J60" s="35">
        <f t="shared" si="5"/>
        <v>-1.8531101555555552E-3</v>
      </c>
      <c r="K60" s="35">
        <f t="shared" si="5"/>
        <v>-1.8531101555555552E-3</v>
      </c>
      <c r="L60" s="35">
        <f t="shared" si="5"/>
        <v>-1.8531101555555552E-3</v>
      </c>
      <c r="M60" s="35">
        <f t="shared" si="5"/>
        <v>-1.8531101555555552E-3</v>
      </c>
      <c r="N60" s="35">
        <f t="shared" si="5"/>
        <v>-1.8531101555555552E-3</v>
      </c>
      <c r="O60" s="35">
        <f t="shared" si="5"/>
        <v>-1.8531101555555552E-3</v>
      </c>
      <c r="P60" s="35">
        <f t="shared" si="5"/>
        <v>-1.8531101555555552E-3</v>
      </c>
      <c r="Q60" s="35">
        <f t="shared" si="5"/>
        <v>-1.8531101555555552E-3</v>
      </c>
      <c r="R60" s="35">
        <f t="shared" si="5"/>
        <v>-1.8531101555555552E-3</v>
      </c>
      <c r="S60" s="35">
        <f t="shared" si="5"/>
        <v>-1.8531101555555552E-3</v>
      </c>
      <c r="T60" s="35">
        <f t="shared" si="5"/>
        <v>-1.8531101555555552E-3</v>
      </c>
      <c r="U60" s="35">
        <f t="shared" si="5"/>
        <v>-1.8531101555555552E-3</v>
      </c>
      <c r="V60" s="35">
        <f t="shared" si="5"/>
        <v>-1.8531101555555552E-3</v>
      </c>
      <c r="W60" s="35">
        <f t="shared" si="5"/>
        <v>-1.8531101555555552E-3</v>
      </c>
      <c r="X60" s="35">
        <f t="shared" si="5"/>
        <v>-1.8531101555555552E-3</v>
      </c>
      <c r="Y60" s="35">
        <f t="shared" si="5"/>
        <v>-1.8531101555555552E-3</v>
      </c>
      <c r="Z60" s="35">
        <f t="shared" si="5"/>
        <v>-1.8531101555555552E-3</v>
      </c>
      <c r="AA60" s="35">
        <f t="shared" si="5"/>
        <v>-1.8531101555555552E-3</v>
      </c>
      <c r="AB60" s="35">
        <f t="shared" si="5"/>
        <v>-1.8531101555555552E-3</v>
      </c>
      <c r="AC60" s="35">
        <f t="shared" si="5"/>
        <v>-1.8531101555555552E-3</v>
      </c>
      <c r="AD60" s="35">
        <f t="shared" si="5"/>
        <v>-1.8531101555555552E-3</v>
      </c>
      <c r="AE60" s="35">
        <f t="shared" si="5"/>
        <v>-1.8531101555555552E-3</v>
      </c>
      <c r="AF60" s="35">
        <f t="shared" si="5"/>
        <v>-1.8531101555555552E-3</v>
      </c>
      <c r="AG60" s="35">
        <f t="shared" si="5"/>
        <v>-1.8531101555555552E-3</v>
      </c>
      <c r="AH60" s="35">
        <f t="shared" si="5"/>
        <v>-1.8531101555555552E-3</v>
      </c>
      <c r="AI60" s="35">
        <f t="shared" si="5"/>
        <v>-1.8531101555555552E-3</v>
      </c>
      <c r="AJ60" s="35">
        <f t="shared" si="5"/>
        <v>-1.8531101555555552E-3</v>
      </c>
      <c r="AK60" s="35">
        <f t="shared" si="5"/>
        <v>-1.8531101555555552E-3</v>
      </c>
      <c r="AL60" s="35">
        <f t="shared" si="5"/>
        <v>-1.8531101555555552E-3</v>
      </c>
      <c r="AM60" s="35">
        <f t="shared" si="5"/>
        <v>-1.8531101555555552E-3</v>
      </c>
      <c r="AN60" s="35">
        <f t="shared" si="5"/>
        <v>-1.8531101555555552E-3</v>
      </c>
      <c r="AO60" s="35">
        <f t="shared" si="5"/>
        <v>-1.8531101555555552E-3</v>
      </c>
      <c r="AP60" s="35">
        <f t="shared" si="5"/>
        <v>-1.8531101555555552E-3</v>
      </c>
      <c r="AQ60" s="35">
        <f t="shared" si="5"/>
        <v>-1.8531101555555552E-3</v>
      </c>
      <c r="AR60" s="35">
        <f t="shared" si="5"/>
        <v>-1.8531101555555552E-3</v>
      </c>
      <c r="AS60" s="35">
        <f t="shared" si="5"/>
        <v>-1.8531101555555552E-3</v>
      </c>
      <c r="AT60" s="35">
        <f t="shared" si="5"/>
        <v>-1.8531101555555552E-3</v>
      </c>
      <c r="AU60" s="35">
        <f t="shared" si="5"/>
        <v>-1.8531101555555552E-3</v>
      </c>
      <c r="AV60" s="35">
        <f t="shared" si="5"/>
        <v>-1.8531101555555552E-3</v>
      </c>
      <c r="AW60" s="35">
        <f t="shared" si="5"/>
        <v>-1.8531101555555552E-3</v>
      </c>
      <c r="AX60" s="35">
        <f t="shared" si="5"/>
        <v>-1.8531101555555552E-3</v>
      </c>
      <c r="AY60" s="35">
        <f t="shared" si="5"/>
        <v>-1.8531101555555552E-3</v>
      </c>
      <c r="AZ60" s="35">
        <f t="shared" si="5"/>
        <v>-1.8531101555555552E-3</v>
      </c>
      <c r="BA60" s="35">
        <f t="shared" si="5"/>
        <v>-7.2448444444444431E-4</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-5.0788156999999987E-2</v>
      </c>
      <c r="I61" s="35">
        <f t="shared" si="6"/>
        <v>-8.2261331288888878E-2</v>
      </c>
      <c r="J61" s="35">
        <f t="shared" si="6"/>
        <v>-8.0408221133333319E-2</v>
      </c>
      <c r="K61" s="35">
        <f t="shared" si="6"/>
        <v>-7.8555110977777759E-2</v>
      </c>
      <c r="L61" s="35">
        <f t="shared" si="6"/>
        <v>-7.6702000822222199E-2</v>
      </c>
      <c r="M61" s="35">
        <f t="shared" si="6"/>
        <v>-7.484889066666664E-2</v>
      </c>
      <c r="N61" s="35">
        <f t="shared" si="6"/>
        <v>-7.299578051111108E-2</v>
      </c>
      <c r="O61" s="35">
        <f t="shared" si="6"/>
        <v>-7.1142670355555521E-2</v>
      </c>
      <c r="P61" s="35">
        <f t="shared" si="6"/>
        <v>-6.9289560199999961E-2</v>
      </c>
      <c r="Q61" s="35">
        <f t="shared" si="6"/>
        <v>-6.7436450044444401E-2</v>
      </c>
      <c r="R61" s="35">
        <f t="shared" si="6"/>
        <v>-6.5583339888888842E-2</v>
      </c>
      <c r="S61" s="35">
        <f t="shared" si="6"/>
        <v>-6.3730229733333282E-2</v>
      </c>
      <c r="T61" s="35">
        <f t="shared" si="6"/>
        <v>-6.187711957777773E-2</v>
      </c>
      <c r="U61" s="35">
        <f t="shared" si="6"/>
        <v>-6.0024009422222177E-2</v>
      </c>
      <c r="V61" s="35">
        <f t="shared" si="6"/>
        <v>-5.8170899266666624E-2</v>
      </c>
      <c r="W61" s="35">
        <f t="shared" si="6"/>
        <v>-5.6317789111111072E-2</v>
      </c>
      <c r="X61" s="35">
        <f t="shared" si="6"/>
        <v>-5.4464678955555519E-2</v>
      </c>
      <c r="Y61" s="35">
        <f t="shared" si="6"/>
        <v>-5.2611568799999966E-2</v>
      </c>
      <c r="Z61" s="35">
        <f t="shared" si="6"/>
        <v>-5.0758458644444414E-2</v>
      </c>
      <c r="AA61" s="35">
        <f t="shared" si="6"/>
        <v>-4.8905348488888861E-2</v>
      </c>
      <c r="AB61" s="35">
        <f t="shared" si="6"/>
        <v>-4.7052238333333309E-2</v>
      </c>
      <c r="AC61" s="35">
        <f t="shared" si="6"/>
        <v>-4.5199128177777756E-2</v>
      </c>
      <c r="AD61" s="35">
        <f t="shared" si="6"/>
        <v>-4.3346018022222203E-2</v>
      </c>
      <c r="AE61" s="35">
        <f t="shared" si="6"/>
        <v>-4.1492907866666651E-2</v>
      </c>
      <c r="AF61" s="35">
        <f t="shared" si="6"/>
        <v>-3.9639797711111098E-2</v>
      </c>
      <c r="AG61" s="35">
        <f t="shared" si="6"/>
        <v>-3.7786687555555545E-2</v>
      </c>
      <c r="AH61" s="35">
        <f t="shared" si="6"/>
        <v>-3.5933577399999993E-2</v>
      </c>
      <c r="AI61" s="35">
        <f t="shared" si="6"/>
        <v>-3.408046724444444E-2</v>
      </c>
      <c r="AJ61" s="35">
        <f t="shared" si="6"/>
        <v>-3.2227357088888887E-2</v>
      </c>
      <c r="AK61" s="35">
        <f t="shared" si="6"/>
        <v>-3.0374246933333331E-2</v>
      </c>
      <c r="AL61" s="35">
        <f t="shared" si="6"/>
        <v>-2.8521136777777775E-2</v>
      </c>
      <c r="AM61" s="35">
        <f t="shared" si="6"/>
        <v>-2.6668026622222219E-2</v>
      </c>
      <c r="AN61" s="35">
        <f t="shared" si="6"/>
        <v>-2.4814916466666663E-2</v>
      </c>
      <c r="AO61" s="35">
        <f t="shared" si="6"/>
        <v>-2.2961806311111107E-2</v>
      </c>
      <c r="AP61" s="35">
        <f t="shared" si="6"/>
        <v>-2.1108696155555551E-2</v>
      </c>
      <c r="AQ61" s="35">
        <f t="shared" si="6"/>
        <v>-1.9255585999999995E-2</v>
      </c>
      <c r="AR61" s="35">
        <f t="shared" si="6"/>
        <v>-1.7402475844444439E-2</v>
      </c>
      <c r="AS61" s="35">
        <f t="shared" si="6"/>
        <v>-1.5549365688888882E-2</v>
      </c>
      <c r="AT61" s="35">
        <f t="shared" si="6"/>
        <v>-1.3696255533333326E-2</v>
      </c>
      <c r="AU61" s="35">
        <f t="shared" si="6"/>
        <v>-1.184314537777777E-2</v>
      </c>
      <c r="AV61" s="35">
        <f t="shared" si="6"/>
        <v>-9.9900352222222141E-3</v>
      </c>
      <c r="AW61" s="35">
        <f t="shared" si="6"/>
        <v>-8.136925066666658E-3</v>
      </c>
      <c r="AX61" s="35">
        <f t="shared" si="6"/>
        <v>-6.2838149111111028E-3</v>
      </c>
      <c r="AY61" s="35">
        <f t="shared" si="6"/>
        <v>-4.4307047555555475E-3</v>
      </c>
      <c r="AZ61" s="35">
        <f t="shared" si="6"/>
        <v>-2.5775945999999923E-3</v>
      </c>
      <c r="BA61" s="35">
        <f t="shared" si="6"/>
        <v>-7.2448444444443705E-4</v>
      </c>
      <c r="BB61" s="35">
        <f t="shared" si="6"/>
        <v>7.2641545556528797E-18</v>
      </c>
      <c r="BC61" s="35">
        <f t="shared" si="6"/>
        <v>7.2641545556528797E-18</v>
      </c>
      <c r="BD61" s="35">
        <f t="shared" si="6"/>
        <v>7.2641545556528797E-18</v>
      </c>
    </row>
    <row r="62" spans="1:56" ht="16.5" hidden="1" customHeight="1" outlineLevel="1" x14ac:dyDescent="0.3">
      <c r="A62" s="114"/>
      <c r="B62" s="9" t="s">
        <v>33</v>
      </c>
      <c r="C62" s="9" t="s">
        <v>66</v>
      </c>
      <c r="D62" s="9" t="s">
        <v>38</v>
      </c>
      <c r="E62" s="35">
        <f t="shared" ref="E62:BD62" si="7">E28-E60+E61</f>
        <v>0</v>
      </c>
      <c r="F62" s="35">
        <f t="shared" si="7"/>
        <v>0</v>
      </c>
      <c r="G62" s="35">
        <f t="shared" si="7"/>
        <v>-5.0788156999999987E-2</v>
      </c>
      <c r="H62" s="35">
        <f t="shared" si="7"/>
        <v>-8.2261331288888878E-2</v>
      </c>
      <c r="I62" s="35">
        <f t="shared" si="7"/>
        <v>-8.0408221133333319E-2</v>
      </c>
      <c r="J62" s="35">
        <f t="shared" si="7"/>
        <v>-7.8555110977777759E-2</v>
      </c>
      <c r="K62" s="35">
        <f t="shared" si="7"/>
        <v>-7.6702000822222199E-2</v>
      </c>
      <c r="L62" s="35">
        <f t="shared" si="7"/>
        <v>-7.484889066666664E-2</v>
      </c>
      <c r="M62" s="35">
        <f t="shared" si="7"/>
        <v>-7.299578051111108E-2</v>
      </c>
      <c r="N62" s="35">
        <f t="shared" si="7"/>
        <v>-7.1142670355555521E-2</v>
      </c>
      <c r="O62" s="35">
        <f t="shared" si="7"/>
        <v>-6.9289560199999961E-2</v>
      </c>
      <c r="P62" s="35">
        <f t="shared" si="7"/>
        <v>-6.7436450044444401E-2</v>
      </c>
      <c r="Q62" s="35">
        <f t="shared" si="7"/>
        <v>-6.5583339888888842E-2</v>
      </c>
      <c r="R62" s="35">
        <f t="shared" si="7"/>
        <v>-6.3730229733333282E-2</v>
      </c>
      <c r="S62" s="35">
        <f t="shared" si="7"/>
        <v>-6.187711957777773E-2</v>
      </c>
      <c r="T62" s="35">
        <f t="shared" si="7"/>
        <v>-6.0024009422222177E-2</v>
      </c>
      <c r="U62" s="35">
        <f t="shared" si="7"/>
        <v>-5.8170899266666624E-2</v>
      </c>
      <c r="V62" s="35">
        <f t="shared" si="7"/>
        <v>-5.6317789111111072E-2</v>
      </c>
      <c r="W62" s="35">
        <f t="shared" si="7"/>
        <v>-5.4464678955555519E-2</v>
      </c>
      <c r="X62" s="35">
        <f t="shared" si="7"/>
        <v>-5.2611568799999966E-2</v>
      </c>
      <c r="Y62" s="35">
        <f t="shared" si="7"/>
        <v>-5.0758458644444414E-2</v>
      </c>
      <c r="Z62" s="35">
        <f t="shared" si="7"/>
        <v>-4.8905348488888861E-2</v>
      </c>
      <c r="AA62" s="35">
        <f t="shared" si="7"/>
        <v>-4.7052238333333309E-2</v>
      </c>
      <c r="AB62" s="35">
        <f t="shared" si="7"/>
        <v>-4.5199128177777756E-2</v>
      </c>
      <c r="AC62" s="35">
        <f t="shared" si="7"/>
        <v>-4.3346018022222203E-2</v>
      </c>
      <c r="AD62" s="35">
        <f t="shared" si="7"/>
        <v>-4.1492907866666651E-2</v>
      </c>
      <c r="AE62" s="35">
        <f t="shared" si="7"/>
        <v>-3.9639797711111098E-2</v>
      </c>
      <c r="AF62" s="35">
        <f t="shared" si="7"/>
        <v>-3.7786687555555545E-2</v>
      </c>
      <c r="AG62" s="35">
        <f t="shared" si="7"/>
        <v>-3.5933577399999993E-2</v>
      </c>
      <c r="AH62" s="35">
        <f t="shared" si="7"/>
        <v>-3.408046724444444E-2</v>
      </c>
      <c r="AI62" s="35">
        <f t="shared" si="7"/>
        <v>-3.2227357088888887E-2</v>
      </c>
      <c r="AJ62" s="35">
        <f t="shared" si="7"/>
        <v>-3.0374246933333331E-2</v>
      </c>
      <c r="AK62" s="35">
        <f t="shared" si="7"/>
        <v>-2.8521136777777775E-2</v>
      </c>
      <c r="AL62" s="35">
        <f t="shared" si="7"/>
        <v>-2.6668026622222219E-2</v>
      </c>
      <c r="AM62" s="35">
        <f t="shared" si="7"/>
        <v>-2.4814916466666663E-2</v>
      </c>
      <c r="AN62" s="35">
        <f t="shared" si="7"/>
        <v>-2.2961806311111107E-2</v>
      </c>
      <c r="AO62" s="35">
        <f t="shared" si="7"/>
        <v>-2.1108696155555551E-2</v>
      </c>
      <c r="AP62" s="35">
        <f t="shared" si="7"/>
        <v>-1.9255585999999995E-2</v>
      </c>
      <c r="AQ62" s="35">
        <f t="shared" si="7"/>
        <v>-1.7402475844444439E-2</v>
      </c>
      <c r="AR62" s="35">
        <f t="shared" si="7"/>
        <v>-1.5549365688888882E-2</v>
      </c>
      <c r="AS62" s="35">
        <f t="shared" si="7"/>
        <v>-1.3696255533333326E-2</v>
      </c>
      <c r="AT62" s="35">
        <f t="shared" si="7"/>
        <v>-1.184314537777777E-2</v>
      </c>
      <c r="AU62" s="35">
        <f t="shared" si="7"/>
        <v>-9.9900352222222141E-3</v>
      </c>
      <c r="AV62" s="35">
        <f t="shared" si="7"/>
        <v>-8.136925066666658E-3</v>
      </c>
      <c r="AW62" s="35">
        <f t="shared" si="7"/>
        <v>-6.2838149111111028E-3</v>
      </c>
      <c r="AX62" s="35">
        <f t="shared" si="7"/>
        <v>-4.4307047555555475E-3</v>
      </c>
      <c r="AY62" s="35">
        <f t="shared" si="7"/>
        <v>-2.5775945999999923E-3</v>
      </c>
      <c r="AZ62" s="35">
        <f t="shared" si="7"/>
        <v>-7.2448444444443705E-4</v>
      </c>
      <c r="BA62" s="35">
        <f t="shared" si="7"/>
        <v>7.2641545556528797E-18</v>
      </c>
      <c r="BB62" s="35">
        <f t="shared" si="7"/>
        <v>7.2641545556528797E-18</v>
      </c>
      <c r="BC62" s="35">
        <f t="shared" si="7"/>
        <v>7.2641545556528797E-18</v>
      </c>
      <c r="BD62" s="35">
        <f t="shared" si="7"/>
        <v>7.2641545556528797E-18</v>
      </c>
    </row>
    <row r="63" spans="1:56" ht="16.5" collapsed="1" x14ac:dyDescent="0.3">
      <c r="A63" s="114"/>
      <c r="B63" s="9" t="s">
        <v>8</v>
      </c>
      <c r="C63" s="11" t="s">
        <v>65</v>
      </c>
      <c r="D63" s="9" t="s">
        <v>38</v>
      </c>
      <c r="E63" s="35">
        <f>AVERAGE(E61:E62)*'Fixed data'!$C$3</f>
        <v>0</v>
      </c>
      <c r="F63" s="35">
        <f>AVERAGE(F61:F62)*'Fixed data'!$C$3</f>
        <v>0</v>
      </c>
      <c r="G63" s="35">
        <f>AVERAGE(G61:G62)*'Fixed data'!$C$3</f>
        <v>-1.0665512969999997E-3</v>
      </c>
      <c r="H63" s="35">
        <f>AVERAGE(H61:H62)*'Fixed data'!$C$3</f>
        <v>-2.794039254066666E-3</v>
      </c>
      <c r="I63" s="35">
        <f>AVERAGE(I61:I62)*'Fixed data'!$C$3</f>
        <v>-3.4160606008666662E-3</v>
      </c>
      <c r="J63" s="35">
        <f>AVERAGE(J61:J62)*'Fixed data'!$C$3</f>
        <v>-3.338229974333333E-3</v>
      </c>
      <c r="K63" s="35">
        <f>AVERAGE(K61:K62)*'Fixed data'!$C$3</f>
        <v>-3.2603993477999995E-3</v>
      </c>
      <c r="L63" s="35">
        <f>AVERAGE(L61:L62)*'Fixed data'!$C$3</f>
        <v>-3.182568721266666E-3</v>
      </c>
      <c r="M63" s="35">
        <f>AVERAGE(M61:M62)*'Fixed data'!$C$3</f>
        <v>-3.1047380947333324E-3</v>
      </c>
      <c r="N63" s="35">
        <f>AVERAGE(N61:N62)*'Fixed data'!$C$3</f>
        <v>-3.0269074681999989E-3</v>
      </c>
      <c r="O63" s="35">
        <f>AVERAGE(O61:O62)*'Fixed data'!$C$3</f>
        <v>-2.9490768416666653E-3</v>
      </c>
      <c r="P63" s="35">
        <f>AVERAGE(P61:P62)*'Fixed data'!$C$3</f>
        <v>-2.8712462151333318E-3</v>
      </c>
      <c r="Q63" s="35">
        <f>AVERAGE(Q61:Q62)*'Fixed data'!$C$3</f>
        <v>-2.7934155885999982E-3</v>
      </c>
      <c r="R63" s="35">
        <f>AVERAGE(R61:R62)*'Fixed data'!$C$3</f>
        <v>-2.7155849620666647E-3</v>
      </c>
      <c r="S63" s="35">
        <f>AVERAGE(S61:S62)*'Fixed data'!$C$3</f>
        <v>-2.6377543355333311E-3</v>
      </c>
      <c r="T63" s="35">
        <f>AVERAGE(T61:T62)*'Fixed data'!$C$3</f>
        <v>-2.5599237089999984E-3</v>
      </c>
      <c r="U63" s="35">
        <f>AVERAGE(U61:U62)*'Fixed data'!$C$3</f>
        <v>-2.4820930824666649E-3</v>
      </c>
      <c r="V63" s="35">
        <f>AVERAGE(V61:V62)*'Fixed data'!$C$3</f>
        <v>-2.4042624559333318E-3</v>
      </c>
      <c r="W63" s="35">
        <f>AVERAGE(W61:W62)*'Fixed data'!$C$3</f>
        <v>-2.3264318293999982E-3</v>
      </c>
      <c r="X63" s="35">
        <f>AVERAGE(X61:X62)*'Fixed data'!$C$3</f>
        <v>-2.2486012028666656E-3</v>
      </c>
      <c r="Y63" s="35">
        <f>AVERAGE(Y61:Y62)*'Fixed data'!$C$3</f>
        <v>-2.170770576333332E-3</v>
      </c>
      <c r="Z63" s="35">
        <f>AVERAGE(Z61:Z62)*'Fixed data'!$C$3</f>
        <v>-2.0929399497999989E-3</v>
      </c>
      <c r="AA63" s="35">
        <f>AVERAGE(AA61:AA62)*'Fixed data'!$C$3</f>
        <v>-2.0151093232666653E-3</v>
      </c>
      <c r="AB63" s="35">
        <f>AVERAGE(AB61:AB62)*'Fixed data'!$C$3</f>
        <v>-1.9372786967333327E-3</v>
      </c>
      <c r="AC63" s="35">
        <f>AVERAGE(AC61:AC62)*'Fixed data'!$C$3</f>
        <v>-1.8594480701999991E-3</v>
      </c>
      <c r="AD63" s="35">
        <f>AVERAGE(AD61:AD62)*'Fixed data'!$C$3</f>
        <v>-1.7816174436666662E-3</v>
      </c>
      <c r="AE63" s="35">
        <f>AVERAGE(AE61:AE62)*'Fixed data'!$C$3</f>
        <v>-1.7037868171333327E-3</v>
      </c>
      <c r="AF63" s="35">
        <f>AVERAGE(AF61:AF62)*'Fixed data'!$C$3</f>
        <v>-1.6259561905999998E-3</v>
      </c>
      <c r="AG63" s="35">
        <f>AVERAGE(AG61:AG62)*'Fixed data'!$C$3</f>
        <v>-1.5481255640666662E-3</v>
      </c>
      <c r="AH63" s="35">
        <f>AVERAGE(AH61:AH62)*'Fixed data'!$C$3</f>
        <v>-1.4702949375333333E-3</v>
      </c>
      <c r="AI63" s="35">
        <f>AVERAGE(AI61:AI62)*'Fixed data'!$C$3</f>
        <v>-1.3924643109999998E-3</v>
      </c>
      <c r="AJ63" s="35">
        <f>AVERAGE(AJ61:AJ62)*'Fixed data'!$C$3</f>
        <v>-1.3146336844666667E-3</v>
      </c>
      <c r="AK63" s="35">
        <f>AVERAGE(AK61:AK62)*'Fixed data'!$C$3</f>
        <v>-1.2368030579333333E-3</v>
      </c>
      <c r="AL63" s="35">
        <f>AVERAGE(AL61:AL62)*'Fixed data'!$C$3</f>
        <v>-1.1589724313999998E-3</v>
      </c>
      <c r="AM63" s="35">
        <f>AVERAGE(AM61:AM62)*'Fixed data'!$C$3</f>
        <v>-1.0811418048666667E-3</v>
      </c>
      <c r="AN63" s="35">
        <f>AVERAGE(AN61:AN62)*'Fixed data'!$C$3</f>
        <v>-1.0033111783333331E-3</v>
      </c>
      <c r="AO63" s="35">
        <f>AVERAGE(AO61:AO62)*'Fixed data'!$C$3</f>
        <v>-9.2548055179999991E-4</v>
      </c>
      <c r="AP63" s="35">
        <f>AVERAGE(AP61:AP62)*'Fixed data'!$C$3</f>
        <v>-8.4764992526666647E-4</v>
      </c>
      <c r="AQ63" s="35">
        <f>AVERAGE(AQ61:AQ62)*'Fixed data'!$C$3</f>
        <v>-7.6981929873333325E-4</v>
      </c>
      <c r="AR63" s="35">
        <f>AVERAGE(AR61:AR62)*'Fixed data'!$C$3</f>
        <v>-6.919886721999997E-4</v>
      </c>
      <c r="AS63" s="35">
        <f>AVERAGE(AS61:AS62)*'Fixed data'!$C$3</f>
        <v>-6.1415804566666648E-4</v>
      </c>
      <c r="AT63" s="35">
        <f>AVERAGE(AT61:AT62)*'Fixed data'!$C$3</f>
        <v>-5.3632741913333304E-4</v>
      </c>
      <c r="AU63" s="35">
        <f>AVERAGE(AU61:AU62)*'Fixed data'!$C$3</f>
        <v>-4.5849679259999971E-4</v>
      </c>
      <c r="AV63" s="35">
        <f>AVERAGE(AV61:AV62)*'Fixed data'!$C$3</f>
        <v>-3.8066616606666632E-4</v>
      </c>
      <c r="AW63" s="35">
        <f>AVERAGE(AW61:AW62)*'Fixed data'!$C$3</f>
        <v>-3.0283553953333299E-4</v>
      </c>
      <c r="AX63" s="35">
        <f>AVERAGE(AX61:AX62)*'Fixed data'!$C$3</f>
        <v>-2.2500491299999969E-4</v>
      </c>
      <c r="AY63" s="35">
        <f>AVERAGE(AY61:AY62)*'Fixed data'!$C$3</f>
        <v>-1.4717428646666636E-4</v>
      </c>
      <c r="AZ63" s="35">
        <f>AVERAGE(AZ61:AZ62)*'Fixed data'!$C$3</f>
        <v>-6.9343659933333027E-5</v>
      </c>
      <c r="BA63" s="35">
        <f>AVERAGE(BA61:BA62)*'Fixed data'!$C$3</f>
        <v>-1.5214173333333027E-5</v>
      </c>
      <c r="BB63" s="35">
        <f>AVERAGE(BB61:BB62)*'Fixed data'!$C$3</f>
        <v>3.0509449133742095E-19</v>
      </c>
      <c r="BC63" s="35">
        <f>AVERAGE(BC61:BC62)*'Fixed data'!$C$3</f>
        <v>3.0509449133742095E-19</v>
      </c>
      <c r="BD63" s="35">
        <f>AVERAGE(BD61:BD62)*'Fixed data'!$C$3</f>
        <v>3.0509449133742095E-19</v>
      </c>
    </row>
    <row r="64" spans="1:56" ht="15.75" thickBot="1" x14ac:dyDescent="0.35">
      <c r="A64" s="113"/>
      <c r="B64" s="12" t="s">
        <v>91</v>
      </c>
      <c r="C64" s="12" t="s">
        <v>43</v>
      </c>
      <c r="D64" s="12" t="s">
        <v>38</v>
      </c>
      <c r="E64" s="53">
        <f t="shared" ref="E64:BD64" si="8">E29+E60+E63</f>
        <v>0</v>
      </c>
      <c r="F64" s="53">
        <f t="shared" si="8"/>
        <v>0</v>
      </c>
      <c r="G64" s="53">
        <f t="shared" si="8"/>
        <v>-2.2832904297000002E-2</v>
      </c>
      <c r="H64" s="53">
        <f t="shared" si="8"/>
        <v>-1.7894864965177781E-2</v>
      </c>
      <c r="I64" s="53">
        <f t="shared" si="8"/>
        <v>-5.2691707564222218E-3</v>
      </c>
      <c r="J64" s="53">
        <f t="shared" si="8"/>
        <v>-5.1913401298888887E-3</v>
      </c>
      <c r="K64" s="53">
        <f t="shared" si="8"/>
        <v>-5.1135095033555547E-3</v>
      </c>
      <c r="L64" s="53">
        <f t="shared" si="8"/>
        <v>-5.0356788768222208E-3</v>
      </c>
      <c r="M64" s="53">
        <f t="shared" si="8"/>
        <v>-4.9578482502888876E-3</v>
      </c>
      <c r="N64" s="53">
        <f t="shared" si="8"/>
        <v>-4.8800176237555545E-3</v>
      </c>
      <c r="O64" s="53">
        <f t="shared" si="8"/>
        <v>-4.8021869972222206E-3</v>
      </c>
      <c r="P64" s="53">
        <f t="shared" si="8"/>
        <v>-4.7243563706888866E-3</v>
      </c>
      <c r="Q64" s="53">
        <f t="shared" si="8"/>
        <v>-4.6465257441555535E-3</v>
      </c>
      <c r="R64" s="53">
        <f t="shared" si="8"/>
        <v>-4.5686951176222203E-3</v>
      </c>
      <c r="S64" s="53">
        <f t="shared" si="8"/>
        <v>-4.4908644910888864E-3</v>
      </c>
      <c r="T64" s="53">
        <f t="shared" si="8"/>
        <v>-4.4130338645555541E-3</v>
      </c>
      <c r="U64" s="53">
        <f t="shared" si="8"/>
        <v>-4.3352032380222201E-3</v>
      </c>
      <c r="V64" s="53">
        <f t="shared" si="8"/>
        <v>-4.257372611488887E-3</v>
      </c>
      <c r="W64" s="53">
        <f t="shared" si="8"/>
        <v>-4.179541984955553E-3</v>
      </c>
      <c r="X64" s="53">
        <f t="shared" si="8"/>
        <v>-4.1017113584222208E-3</v>
      </c>
      <c r="Y64" s="53">
        <f t="shared" si="8"/>
        <v>-4.0238807318888868E-3</v>
      </c>
      <c r="Z64" s="53">
        <f t="shared" si="8"/>
        <v>-3.9460501053555537E-3</v>
      </c>
      <c r="AA64" s="53">
        <f t="shared" si="8"/>
        <v>-3.8682194788222206E-3</v>
      </c>
      <c r="AB64" s="53">
        <f t="shared" si="8"/>
        <v>-3.7903888522888879E-3</v>
      </c>
      <c r="AC64" s="53">
        <f t="shared" si="8"/>
        <v>-3.7125582257555544E-3</v>
      </c>
      <c r="AD64" s="53">
        <f t="shared" si="8"/>
        <v>-3.6347275992222212E-3</v>
      </c>
      <c r="AE64" s="53">
        <f t="shared" si="8"/>
        <v>-3.5568969726888881E-3</v>
      </c>
      <c r="AF64" s="53">
        <f t="shared" si="8"/>
        <v>-3.479066346155555E-3</v>
      </c>
      <c r="AG64" s="53">
        <f t="shared" si="8"/>
        <v>-3.4012357196222215E-3</v>
      </c>
      <c r="AH64" s="53">
        <f t="shared" si="8"/>
        <v>-3.3234050930888888E-3</v>
      </c>
      <c r="AI64" s="53">
        <f t="shared" si="8"/>
        <v>-3.2455744665555548E-3</v>
      </c>
      <c r="AJ64" s="53">
        <f t="shared" si="8"/>
        <v>-3.1677438400222217E-3</v>
      </c>
      <c r="AK64" s="53">
        <f t="shared" si="8"/>
        <v>-3.0899132134888886E-3</v>
      </c>
      <c r="AL64" s="53">
        <f t="shared" si="8"/>
        <v>-3.012082586955555E-3</v>
      </c>
      <c r="AM64" s="53">
        <f t="shared" si="8"/>
        <v>-2.9342519604222219E-3</v>
      </c>
      <c r="AN64" s="53">
        <f t="shared" si="8"/>
        <v>-2.8564213338888884E-3</v>
      </c>
      <c r="AO64" s="53">
        <f t="shared" si="8"/>
        <v>-2.7785907073555553E-3</v>
      </c>
      <c r="AP64" s="53">
        <f t="shared" si="8"/>
        <v>-2.7007600808222217E-3</v>
      </c>
      <c r="AQ64" s="53">
        <f t="shared" si="8"/>
        <v>-2.6229294542888886E-3</v>
      </c>
      <c r="AR64" s="53">
        <f t="shared" si="8"/>
        <v>-2.5450988277555551E-3</v>
      </c>
      <c r="AS64" s="53">
        <f t="shared" si="8"/>
        <v>-2.4672682012222219E-3</v>
      </c>
      <c r="AT64" s="53">
        <f t="shared" si="8"/>
        <v>-2.3894375746888884E-3</v>
      </c>
      <c r="AU64" s="53">
        <f t="shared" si="8"/>
        <v>-2.3116069481555548E-3</v>
      </c>
      <c r="AV64" s="53">
        <f t="shared" si="8"/>
        <v>-2.2337763216222217E-3</v>
      </c>
      <c r="AW64" s="53">
        <f t="shared" si="8"/>
        <v>-2.1559456950888882E-3</v>
      </c>
      <c r="AX64" s="53">
        <f t="shared" si="8"/>
        <v>-2.0781150685555551E-3</v>
      </c>
      <c r="AY64" s="53">
        <f t="shared" si="8"/>
        <v>-2.0002844420222215E-3</v>
      </c>
      <c r="AZ64" s="53">
        <f t="shared" si="8"/>
        <v>-1.9224538154888882E-3</v>
      </c>
      <c r="BA64" s="53">
        <f t="shared" si="8"/>
        <v>-7.3969861777777729E-4</v>
      </c>
      <c r="BB64" s="53">
        <f t="shared" si="8"/>
        <v>3.0509449133742095E-19</v>
      </c>
      <c r="BC64" s="53">
        <f t="shared" si="8"/>
        <v>3.0509449133742095E-19</v>
      </c>
      <c r="BD64" s="53">
        <f t="shared" si="8"/>
        <v>3.0509449133742095E-19</v>
      </c>
    </row>
    <row r="65" spans="1:56" ht="12.75" customHeight="1" x14ac:dyDescent="0.3">
      <c r="A65" s="185"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6"/>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6"/>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6"/>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6"/>
      <c r="B69" s="4" t="s">
        <v>199</v>
      </c>
      <c r="D69" s="9" t="s">
        <v>38</v>
      </c>
      <c r="E69" s="35">
        <f>E90*'Fixed data'!H$5/1000000</f>
        <v>0</v>
      </c>
      <c r="F69" s="35">
        <f>F90*'Fixed data'!I$5/1000000</f>
        <v>0</v>
      </c>
      <c r="G69" s="35">
        <f>G90*'Fixed data'!J$5/1000000</f>
        <v>0.3044188239228825</v>
      </c>
      <c r="H69" s="35">
        <f>H90*'Fixed data'!K$5/1000000</f>
        <v>0.16637841279355903</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6"/>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6"/>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6"/>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6"/>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6"/>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6"/>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7"/>
      <c r="B76" s="13" t="s">
        <v>97</v>
      </c>
      <c r="C76" s="13"/>
      <c r="D76" s="13" t="s">
        <v>38</v>
      </c>
      <c r="E76" s="53">
        <f>SUM(E65:E75)</f>
        <v>0</v>
      </c>
      <c r="F76" s="53">
        <f t="shared" ref="F76:BD76" si="9">SUM(F65:F75)</f>
        <v>0</v>
      </c>
      <c r="G76" s="53">
        <f t="shared" si="9"/>
        <v>0.3044188239228825</v>
      </c>
      <c r="H76" s="53">
        <f t="shared" si="9"/>
        <v>0.16637841279355903</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0.28158591962588247</v>
      </c>
      <c r="H77" s="54">
        <f>IF('Fixed data'!$G$19=FALSE,H64+H76,H64)</f>
        <v>0.14848354782838125</v>
      </c>
      <c r="I77" s="54">
        <f>IF('Fixed data'!$G$19=FALSE,I64+I76,I64)</f>
        <v>-5.2691707564222218E-3</v>
      </c>
      <c r="J77" s="54">
        <f>IF('Fixed data'!$G$19=FALSE,J64+J76,J64)</f>
        <v>-5.1913401298888887E-3</v>
      </c>
      <c r="K77" s="54">
        <f>IF('Fixed data'!$G$19=FALSE,K64+K76,K64)</f>
        <v>-5.1135095033555547E-3</v>
      </c>
      <c r="L77" s="54">
        <f>IF('Fixed data'!$G$19=FALSE,L64+L76,L64)</f>
        <v>-5.0356788768222208E-3</v>
      </c>
      <c r="M77" s="54">
        <f>IF('Fixed data'!$G$19=FALSE,M64+M76,M64)</f>
        <v>-4.9578482502888876E-3</v>
      </c>
      <c r="N77" s="54">
        <f>IF('Fixed data'!$G$19=FALSE,N64+N76,N64)</f>
        <v>-4.8800176237555545E-3</v>
      </c>
      <c r="O77" s="54">
        <f>IF('Fixed data'!$G$19=FALSE,O64+O76,O64)</f>
        <v>-4.8021869972222206E-3</v>
      </c>
      <c r="P77" s="54">
        <f>IF('Fixed data'!$G$19=FALSE,P64+P76,P64)</f>
        <v>-4.7243563706888866E-3</v>
      </c>
      <c r="Q77" s="54">
        <f>IF('Fixed data'!$G$19=FALSE,Q64+Q76,Q64)</f>
        <v>-4.6465257441555535E-3</v>
      </c>
      <c r="R77" s="54">
        <f>IF('Fixed data'!$G$19=FALSE,R64+R76,R64)</f>
        <v>-4.5686951176222203E-3</v>
      </c>
      <c r="S77" s="54">
        <f>IF('Fixed data'!$G$19=FALSE,S64+S76,S64)</f>
        <v>-4.4908644910888864E-3</v>
      </c>
      <c r="T77" s="54">
        <f>IF('Fixed data'!$G$19=FALSE,T64+T76,T64)</f>
        <v>-4.4130338645555541E-3</v>
      </c>
      <c r="U77" s="54">
        <f>IF('Fixed data'!$G$19=FALSE,U64+U76,U64)</f>
        <v>-4.3352032380222201E-3</v>
      </c>
      <c r="V77" s="54">
        <f>IF('Fixed data'!$G$19=FALSE,V64+V76,V64)</f>
        <v>-4.257372611488887E-3</v>
      </c>
      <c r="W77" s="54">
        <f>IF('Fixed data'!$G$19=FALSE,W64+W76,W64)</f>
        <v>-4.179541984955553E-3</v>
      </c>
      <c r="X77" s="54">
        <f>IF('Fixed data'!$G$19=FALSE,X64+X76,X64)</f>
        <v>-4.1017113584222208E-3</v>
      </c>
      <c r="Y77" s="54">
        <f>IF('Fixed data'!$G$19=FALSE,Y64+Y76,Y64)</f>
        <v>-4.0238807318888868E-3</v>
      </c>
      <c r="Z77" s="54">
        <f>IF('Fixed data'!$G$19=FALSE,Z64+Z76,Z64)</f>
        <v>-3.9460501053555537E-3</v>
      </c>
      <c r="AA77" s="54">
        <f>IF('Fixed data'!$G$19=FALSE,AA64+AA76,AA64)</f>
        <v>-3.8682194788222206E-3</v>
      </c>
      <c r="AB77" s="54">
        <f>IF('Fixed data'!$G$19=FALSE,AB64+AB76,AB64)</f>
        <v>-3.7903888522888879E-3</v>
      </c>
      <c r="AC77" s="54">
        <f>IF('Fixed data'!$G$19=FALSE,AC64+AC76,AC64)</f>
        <v>-3.7125582257555544E-3</v>
      </c>
      <c r="AD77" s="54">
        <f>IF('Fixed data'!$G$19=FALSE,AD64+AD76,AD64)</f>
        <v>-3.6347275992222212E-3</v>
      </c>
      <c r="AE77" s="54">
        <f>IF('Fixed data'!$G$19=FALSE,AE64+AE76,AE64)</f>
        <v>-3.5568969726888881E-3</v>
      </c>
      <c r="AF77" s="54">
        <f>IF('Fixed data'!$G$19=FALSE,AF64+AF76,AF64)</f>
        <v>-3.479066346155555E-3</v>
      </c>
      <c r="AG77" s="54">
        <f>IF('Fixed data'!$G$19=FALSE,AG64+AG76,AG64)</f>
        <v>-3.4012357196222215E-3</v>
      </c>
      <c r="AH77" s="54">
        <f>IF('Fixed data'!$G$19=FALSE,AH64+AH76,AH64)</f>
        <v>-3.3234050930888888E-3</v>
      </c>
      <c r="AI77" s="54">
        <f>IF('Fixed data'!$G$19=FALSE,AI64+AI76,AI64)</f>
        <v>-3.2455744665555548E-3</v>
      </c>
      <c r="AJ77" s="54">
        <f>IF('Fixed data'!$G$19=FALSE,AJ64+AJ76,AJ64)</f>
        <v>-3.1677438400222217E-3</v>
      </c>
      <c r="AK77" s="54">
        <f>IF('Fixed data'!$G$19=FALSE,AK64+AK76,AK64)</f>
        <v>-3.0899132134888886E-3</v>
      </c>
      <c r="AL77" s="54">
        <f>IF('Fixed data'!$G$19=FALSE,AL64+AL76,AL64)</f>
        <v>-3.012082586955555E-3</v>
      </c>
      <c r="AM77" s="54">
        <f>IF('Fixed data'!$G$19=FALSE,AM64+AM76,AM64)</f>
        <v>-2.9342519604222219E-3</v>
      </c>
      <c r="AN77" s="54">
        <f>IF('Fixed data'!$G$19=FALSE,AN64+AN76,AN64)</f>
        <v>-2.8564213338888884E-3</v>
      </c>
      <c r="AO77" s="54">
        <f>IF('Fixed data'!$G$19=FALSE,AO64+AO76,AO64)</f>
        <v>-2.7785907073555553E-3</v>
      </c>
      <c r="AP77" s="54">
        <f>IF('Fixed data'!$G$19=FALSE,AP64+AP76,AP64)</f>
        <v>-2.7007600808222217E-3</v>
      </c>
      <c r="AQ77" s="54">
        <f>IF('Fixed data'!$G$19=FALSE,AQ64+AQ76,AQ64)</f>
        <v>-2.6229294542888886E-3</v>
      </c>
      <c r="AR77" s="54">
        <f>IF('Fixed data'!$G$19=FALSE,AR64+AR76,AR64)</f>
        <v>-2.5450988277555551E-3</v>
      </c>
      <c r="AS77" s="54">
        <f>IF('Fixed data'!$G$19=FALSE,AS64+AS76,AS64)</f>
        <v>-2.4672682012222219E-3</v>
      </c>
      <c r="AT77" s="54">
        <f>IF('Fixed data'!$G$19=FALSE,AT64+AT76,AT64)</f>
        <v>-2.3894375746888884E-3</v>
      </c>
      <c r="AU77" s="54">
        <f>IF('Fixed data'!$G$19=FALSE,AU64+AU76,AU64)</f>
        <v>-2.3116069481555548E-3</v>
      </c>
      <c r="AV77" s="54">
        <f>IF('Fixed data'!$G$19=FALSE,AV64+AV76,AV64)</f>
        <v>-2.2337763216222217E-3</v>
      </c>
      <c r="AW77" s="54">
        <f>IF('Fixed data'!$G$19=FALSE,AW64+AW76,AW64)</f>
        <v>-2.1559456950888882E-3</v>
      </c>
      <c r="AX77" s="54">
        <f>IF('Fixed data'!$G$19=FALSE,AX64+AX76,AX64)</f>
        <v>-2.0781150685555551E-3</v>
      </c>
      <c r="AY77" s="54">
        <f>IF('Fixed data'!$G$19=FALSE,AY64+AY76,AY64)</f>
        <v>-2.0002844420222215E-3</v>
      </c>
      <c r="AZ77" s="54">
        <f>IF('Fixed data'!$G$19=FALSE,AZ64+AZ76,AZ64)</f>
        <v>-1.9224538154888882E-3</v>
      </c>
      <c r="BA77" s="54">
        <f>IF('Fixed data'!$G$19=FALSE,BA64+BA76,BA64)</f>
        <v>-7.3969861777777729E-4</v>
      </c>
      <c r="BB77" s="54">
        <f>IF('Fixed data'!$G$19=FALSE,BB64+BB76,BB64)</f>
        <v>3.0509449133742095E-19</v>
      </c>
      <c r="BC77" s="54">
        <f>IF('Fixed data'!$G$19=FALSE,BC64+BC76,BC64)</f>
        <v>3.0509449133742095E-19</v>
      </c>
      <c r="BD77" s="54">
        <f>IF('Fixed data'!$G$19=FALSE,BD64+BD76,BD64)</f>
        <v>3.0509449133742095E-19</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0.25397436622538672</v>
      </c>
      <c r="H80" s="55">
        <f t="shared" si="10"/>
        <v>0.12939483369615207</v>
      </c>
      <c r="I80" s="55">
        <f t="shared" si="10"/>
        <v>-4.4365003885031432E-3</v>
      </c>
      <c r="J80" s="55">
        <f t="shared" si="10"/>
        <v>-4.2231585404853044E-3</v>
      </c>
      <c r="K80" s="55">
        <f t="shared" si="10"/>
        <v>-4.0191722470082712E-3</v>
      </c>
      <c r="L80" s="55">
        <f t="shared" si="10"/>
        <v>-3.8241527324528635E-3</v>
      </c>
      <c r="M80" s="55">
        <f t="shared" si="10"/>
        <v>-3.6377268166530429E-3</v>
      </c>
      <c r="N80" s="55">
        <f t="shared" si="10"/>
        <v>-3.4595363047155692E-3</v>
      </c>
      <c r="O80" s="55">
        <f t="shared" si="10"/>
        <v>-3.2892374002736905E-3</v>
      </c>
      <c r="P80" s="55">
        <f t="shared" si="10"/>
        <v>-3.1265001412877501E-3</v>
      </c>
      <c r="Q80" s="55">
        <f t="shared" si="10"/>
        <v>-2.9710078575387561E-3</v>
      </c>
      <c r="R80" s="55">
        <f t="shared" si="10"/>
        <v>-2.8224566489929506E-3</v>
      </c>
      <c r="S80" s="55">
        <f t="shared" si="10"/>
        <v>-2.6805548842462152E-3</v>
      </c>
      <c r="T80" s="55">
        <f t="shared" si="10"/>
        <v>-2.5450227182867427E-3</v>
      </c>
      <c r="U80" s="55">
        <f t="shared" si="10"/>
        <v>-2.4155916288429984E-3</v>
      </c>
      <c r="V80" s="55">
        <f t="shared" si="10"/>
        <v>-2.2920039706114631E-3</v>
      </c>
      <c r="W80" s="55">
        <f t="shared" si="10"/>
        <v>-2.1740125466850847E-3</v>
      </c>
      <c r="X80" s="55">
        <f t="shared" si="10"/>
        <v>-2.0613801965288924E-3</v>
      </c>
      <c r="Y80" s="55">
        <f t="shared" si="10"/>
        <v>-1.953879399873717E-3</v>
      </c>
      <c r="Z80" s="55">
        <f t="shared" si="10"/>
        <v>-1.8512918959226131E-3</v>
      </c>
      <c r="AA80" s="55">
        <f t="shared" si="10"/>
        <v>-1.7534083172873042E-3</v>
      </c>
      <c r="AB80" s="55">
        <f t="shared" si="10"/>
        <v>-1.6600278380938711E-3</v>
      </c>
      <c r="AC80" s="55">
        <f t="shared" si="10"/>
        <v>-1.5709578357179944E-3</v>
      </c>
      <c r="AD80" s="55">
        <f t="shared" si="10"/>
        <v>-1.4860135656303551E-3</v>
      </c>
      <c r="AE80" s="55">
        <f t="shared" si="10"/>
        <v>-1.4050178488523332E-3</v>
      </c>
      <c r="AF80" s="55">
        <f t="shared" si="10"/>
        <v>-1.3278007715409692E-3</v>
      </c>
      <c r="AG80" s="55">
        <f t="shared" si="10"/>
        <v>-1.2541993962402608E-3</v>
      </c>
      <c r="AH80" s="55">
        <f t="shared" si="10"/>
        <v>-1.184057484353306E-3</v>
      </c>
      <c r="AI80" s="55">
        <f t="shared" si="10"/>
        <v>-1.2981880652852338E-3</v>
      </c>
      <c r="AJ80" s="55">
        <f t="shared" si="10"/>
        <v>-1.2301522477398722E-3</v>
      </c>
      <c r="AK80" s="55">
        <f t="shared" si="10"/>
        <v>-1.1649783816183455E-3</v>
      </c>
      <c r="AL80" s="55">
        <f t="shared" si="10"/>
        <v>-1.102557468558695E-3</v>
      </c>
      <c r="AM80" s="55">
        <f t="shared" si="10"/>
        <v>-1.0427844317207708E-3</v>
      </c>
      <c r="AN80" s="55">
        <f t="shared" si="10"/>
        <v>-9.8555797981533908E-4</v>
      </c>
      <c r="AO80" s="55">
        <f t="shared" si="10"/>
        <v>-9.307804757270505E-4</v>
      </c>
      <c r="AP80" s="55">
        <f t="shared" si="10"/>
        <v>-8.7835780957902228E-4</v>
      </c>
      <c r="AQ80" s="55">
        <f t="shared" si="10"/>
        <v>-8.2819927609174772E-4</v>
      </c>
      <c r="AR80" s="55">
        <f t="shared" si="10"/>
        <v>-7.8021745609386216E-4</v>
      </c>
      <c r="AS80" s="55">
        <f t="shared" si="10"/>
        <v>-7.3432810204694904E-4</v>
      </c>
      <c r="AT80" s="55">
        <f t="shared" si="10"/>
        <v>-6.9045002745108178E-4</v>
      </c>
      <c r="AU80" s="55">
        <f t="shared" si="10"/>
        <v>-6.4850500000214874E-4</v>
      </c>
      <c r="AV80" s="55">
        <f t="shared" si="10"/>
        <v>-6.0841763837623218E-4</v>
      </c>
      <c r="AW80" s="55">
        <f t="shared" si="10"/>
        <v>-5.701153125203972E-4</v>
      </c>
      <c r="AX80" s="55">
        <f t="shared" si="10"/>
        <v>-5.3352804733319457E-4</v>
      </c>
      <c r="AY80" s="55">
        <f t="shared" si="10"/>
        <v>-4.9858842962200356E-4</v>
      </c>
      <c r="AZ80" s="55">
        <f t="shared" si="10"/>
        <v>-4.6523151822804482E-4</v>
      </c>
      <c r="BA80" s="55">
        <f t="shared" si="10"/>
        <v>-1.7379240637458037E-4</v>
      </c>
      <c r="BB80" s="55">
        <f t="shared" si="10"/>
        <v>6.9594213478919488E-20</v>
      </c>
      <c r="BC80" s="55">
        <f t="shared" si="10"/>
        <v>6.7567197552349013E-20</v>
      </c>
      <c r="BD80" s="55">
        <f t="shared" si="10"/>
        <v>6.5599220924610696E-20</v>
      </c>
    </row>
    <row r="81" spans="1:56" x14ac:dyDescent="0.3">
      <c r="A81" s="75"/>
      <c r="B81" s="15" t="s">
        <v>18</v>
      </c>
      <c r="C81" s="15"/>
      <c r="D81" s="14" t="s">
        <v>38</v>
      </c>
      <c r="E81" s="56">
        <f>+E80</f>
        <v>0</v>
      </c>
      <c r="F81" s="56">
        <f t="shared" ref="F81:BD81" si="11">+E81+F80</f>
        <v>0</v>
      </c>
      <c r="G81" s="56">
        <f t="shared" si="11"/>
        <v>0.25397436622538672</v>
      </c>
      <c r="H81" s="56">
        <f t="shared" si="11"/>
        <v>0.38336919992153878</v>
      </c>
      <c r="I81" s="56">
        <f t="shared" si="11"/>
        <v>0.37893269953303566</v>
      </c>
      <c r="J81" s="56">
        <f t="shared" si="11"/>
        <v>0.37470954099255033</v>
      </c>
      <c r="K81" s="56">
        <f t="shared" si="11"/>
        <v>0.37069036874554206</v>
      </c>
      <c r="L81" s="56">
        <f t="shared" si="11"/>
        <v>0.36686621601308922</v>
      </c>
      <c r="M81" s="56">
        <f t="shared" si="11"/>
        <v>0.36322848919643619</v>
      </c>
      <c r="N81" s="56">
        <f t="shared" si="11"/>
        <v>0.35976895289172062</v>
      </c>
      <c r="O81" s="56">
        <f t="shared" si="11"/>
        <v>0.35647971549144691</v>
      </c>
      <c r="P81" s="56">
        <f t="shared" si="11"/>
        <v>0.35335321535015918</v>
      </c>
      <c r="Q81" s="56">
        <f t="shared" si="11"/>
        <v>0.35038220749262045</v>
      </c>
      <c r="R81" s="56">
        <f t="shared" si="11"/>
        <v>0.3475597508436275</v>
      </c>
      <c r="S81" s="56">
        <f t="shared" si="11"/>
        <v>0.34487919595938127</v>
      </c>
      <c r="T81" s="56">
        <f t="shared" si="11"/>
        <v>0.34233417324109455</v>
      </c>
      <c r="U81" s="56">
        <f t="shared" si="11"/>
        <v>0.33991858161225158</v>
      </c>
      <c r="V81" s="56">
        <f t="shared" si="11"/>
        <v>0.33762657764164011</v>
      </c>
      <c r="W81" s="56">
        <f t="shared" si="11"/>
        <v>0.33545256509495502</v>
      </c>
      <c r="X81" s="56">
        <f t="shared" si="11"/>
        <v>0.33339118489842612</v>
      </c>
      <c r="Y81" s="56">
        <f t="shared" si="11"/>
        <v>0.33143730549855238</v>
      </c>
      <c r="Z81" s="56">
        <f t="shared" si="11"/>
        <v>0.32958601360262979</v>
      </c>
      <c r="AA81" s="56">
        <f t="shared" si="11"/>
        <v>0.32783260528534247</v>
      </c>
      <c r="AB81" s="56">
        <f t="shared" si="11"/>
        <v>0.32617257744724859</v>
      </c>
      <c r="AC81" s="56">
        <f t="shared" si="11"/>
        <v>0.32460161961153061</v>
      </c>
      <c r="AD81" s="56">
        <f t="shared" si="11"/>
        <v>0.32311560604590028</v>
      </c>
      <c r="AE81" s="56">
        <f t="shared" si="11"/>
        <v>0.32171058819704795</v>
      </c>
      <c r="AF81" s="56">
        <f t="shared" si="11"/>
        <v>0.32038278742550697</v>
      </c>
      <c r="AG81" s="56">
        <f t="shared" si="11"/>
        <v>0.31912858802926669</v>
      </c>
      <c r="AH81" s="56">
        <f t="shared" si="11"/>
        <v>0.3179445305449134</v>
      </c>
      <c r="AI81" s="56">
        <f t="shared" si="11"/>
        <v>0.31664634247962814</v>
      </c>
      <c r="AJ81" s="56">
        <f t="shared" si="11"/>
        <v>0.31541619023188827</v>
      </c>
      <c r="AK81" s="56">
        <f t="shared" si="11"/>
        <v>0.31425121185026994</v>
      </c>
      <c r="AL81" s="56">
        <f t="shared" si="11"/>
        <v>0.31314865438171124</v>
      </c>
      <c r="AM81" s="56">
        <f t="shared" si="11"/>
        <v>0.31210586994999046</v>
      </c>
      <c r="AN81" s="56">
        <f t="shared" si="11"/>
        <v>0.31112031197017509</v>
      </c>
      <c r="AO81" s="56">
        <f t="shared" si="11"/>
        <v>0.31018953149444806</v>
      </c>
      <c r="AP81" s="56">
        <f t="shared" si="11"/>
        <v>0.30931117368486905</v>
      </c>
      <c r="AQ81" s="56">
        <f t="shared" si="11"/>
        <v>0.30848297440877731</v>
      </c>
      <c r="AR81" s="56">
        <f t="shared" si="11"/>
        <v>0.30770275695268345</v>
      </c>
      <c r="AS81" s="56">
        <f t="shared" si="11"/>
        <v>0.30696842885063652</v>
      </c>
      <c r="AT81" s="56">
        <f t="shared" si="11"/>
        <v>0.30627797882318542</v>
      </c>
      <c r="AU81" s="56">
        <f t="shared" si="11"/>
        <v>0.30562947382318328</v>
      </c>
      <c r="AV81" s="56">
        <f t="shared" si="11"/>
        <v>0.30502105618480707</v>
      </c>
      <c r="AW81" s="56">
        <f t="shared" si="11"/>
        <v>0.30445094087228669</v>
      </c>
      <c r="AX81" s="56">
        <f t="shared" si="11"/>
        <v>0.30391741282495349</v>
      </c>
      <c r="AY81" s="56">
        <f t="shared" si="11"/>
        <v>0.30341882439533147</v>
      </c>
      <c r="AZ81" s="56">
        <f t="shared" si="11"/>
        <v>0.30295359287710344</v>
      </c>
      <c r="BA81" s="56">
        <f t="shared" si="11"/>
        <v>0.30277980047072883</v>
      </c>
      <c r="BB81" s="56">
        <f t="shared" si="11"/>
        <v>0.30277980047072883</v>
      </c>
      <c r="BC81" s="56">
        <f t="shared" si="11"/>
        <v>0.30277980047072883</v>
      </c>
      <c r="BD81" s="56">
        <f t="shared" si="11"/>
        <v>0.30277980047072883</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8"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8"/>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8"/>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8"/>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8"/>
      <c r="B90" s="4" t="s">
        <v>326</v>
      </c>
      <c r="D90" s="4" t="s">
        <v>86</v>
      </c>
      <c r="E90" s="38"/>
      <c r="F90" s="38"/>
      <c r="G90" s="38">
        <f>'Workings template'!F13</f>
        <v>37321.167705469452</v>
      </c>
      <c r="H90" s="38">
        <f>'Workings template'!F22</f>
        <v>19178.388103680005</v>
      </c>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8"/>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8"/>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8"/>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2"/>
  <sheetViews>
    <sheetView tabSelected="1" topLeftCell="A4" workbookViewId="0">
      <selection activeCell="K15" sqref="K15"/>
    </sheetView>
  </sheetViews>
  <sheetFormatPr defaultRowHeight="15" x14ac:dyDescent="0.25"/>
  <cols>
    <col min="1" max="1" width="5.85546875" customWidth="1"/>
    <col min="2" max="2" width="21.5703125" bestFit="1" customWidth="1"/>
    <col min="3" max="3" width="21.5703125" customWidth="1"/>
    <col min="4" max="4" width="19.7109375" bestFit="1" customWidth="1"/>
    <col min="5" max="5" width="21.7109375" bestFit="1" customWidth="1"/>
    <col min="6" max="6" width="11.7109375" bestFit="1" customWidth="1"/>
    <col min="7" max="7" width="14.7109375" customWidth="1"/>
    <col min="8" max="8" width="12.28515625" customWidth="1"/>
  </cols>
  <sheetData>
    <row r="1" spans="1:8" ht="15.75" customHeight="1" x14ac:dyDescent="0.3">
      <c r="A1" s="1" t="s">
        <v>299</v>
      </c>
    </row>
    <row r="2" spans="1:8" x14ac:dyDescent="0.25">
      <c r="A2" t="s">
        <v>75</v>
      </c>
    </row>
    <row r="4" spans="1:8" x14ac:dyDescent="0.25">
      <c r="D4" s="141"/>
      <c r="E4" s="141"/>
      <c r="F4" s="141"/>
    </row>
    <row r="5" spans="1:8" x14ac:dyDescent="0.25">
      <c r="F5" s="140"/>
    </row>
    <row r="7" spans="1:8" x14ac:dyDescent="0.25">
      <c r="B7" s="145" t="s">
        <v>255</v>
      </c>
      <c r="C7" s="145"/>
    </row>
    <row r="8" spans="1:8" x14ac:dyDescent="0.25">
      <c r="B8" s="142" t="s">
        <v>356</v>
      </c>
      <c r="C8" s="142" t="s">
        <v>363</v>
      </c>
      <c r="D8" s="142" t="s">
        <v>367</v>
      </c>
      <c r="E8" s="142" t="s">
        <v>355</v>
      </c>
      <c r="F8" s="143" t="s">
        <v>86</v>
      </c>
      <c r="G8" s="143" t="s">
        <v>359</v>
      </c>
    </row>
    <row r="9" spans="1:8" x14ac:dyDescent="0.25">
      <c r="B9" s="142" t="s">
        <v>351</v>
      </c>
      <c r="C9" s="142" t="s">
        <v>364</v>
      </c>
      <c r="D9" s="144">
        <v>29678.84</v>
      </c>
      <c r="E9" s="149">
        <f>57464.03*0.333</f>
        <v>19135.521990000001</v>
      </c>
      <c r="F9" s="150">
        <f>E9*'Fixed data'!$J$12</f>
        <v>9067.4819080934431</v>
      </c>
      <c r="G9" s="151">
        <v>5</v>
      </c>
      <c r="H9" t="s">
        <v>366</v>
      </c>
    </row>
    <row r="10" spans="1:8" x14ac:dyDescent="0.25">
      <c r="B10" s="142" t="s">
        <v>352</v>
      </c>
      <c r="C10" s="142" t="s">
        <v>364</v>
      </c>
      <c r="D10" s="144">
        <v>15005.929999999998</v>
      </c>
      <c r="E10" s="147">
        <v>36620.639999999999</v>
      </c>
      <c r="F10" s="148">
        <f>E10*'Fixed data'!$J$12</f>
        <v>17352.909987840005</v>
      </c>
      <c r="G10" s="142">
        <v>7.88</v>
      </c>
    </row>
    <row r="11" spans="1:8" x14ac:dyDescent="0.25">
      <c r="B11" s="142" t="s">
        <v>353</v>
      </c>
      <c r="C11" s="142" t="s">
        <v>364</v>
      </c>
      <c r="D11" s="144">
        <v>26787.179999999997</v>
      </c>
      <c r="E11" s="147">
        <v>2218.4059999999999</v>
      </c>
      <c r="F11" s="148">
        <f>E11*'Fixed data'!$J$12</f>
        <v>1051.2049935360003</v>
      </c>
      <c r="G11" s="142">
        <v>0.36699999999999999</v>
      </c>
    </row>
    <row r="12" spans="1:8" x14ac:dyDescent="0.25">
      <c r="B12" s="142" t="s">
        <v>354</v>
      </c>
      <c r="C12" s="142" t="s">
        <v>364</v>
      </c>
      <c r="D12" s="144">
        <v>1082.56</v>
      </c>
      <c r="E12" s="150">
        <v>20786</v>
      </c>
      <c r="F12" s="150">
        <f>E12*'Fixed data'!$J$12</f>
        <v>9849.5708160000031</v>
      </c>
      <c r="G12" s="151">
        <v>9.1999999999999993</v>
      </c>
    </row>
    <row r="13" spans="1:8" x14ac:dyDescent="0.25">
      <c r="B13" s="143" t="s">
        <v>357</v>
      </c>
      <c r="C13" s="143"/>
      <c r="D13" s="144">
        <f>SUM(D9:D12)</f>
        <v>72554.509999999995</v>
      </c>
      <c r="E13" s="150">
        <f>SUM(E9:E12)</f>
        <v>78760.56799000001</v>
      </c>
      <c r="F13" s="150">
        <f>E13*'Fixed data'!$J$12</f>
        <v>37321.167705469452</v>
      </c>
      <c r="G13" s="151">
        <f>SUM(G9:G12)</f>
        <v>22.446999999999999</v>
      </c>
    </row>
    <row r="15" spans="1:8" x14ac:dyDescent="0.25">
      <c r="B15" s="145" t="s">
        <v>256</v>
      </c>
      <c r="C15" s="145"/>
    </row>
    <row r="16" spans="1:8" x14ac:dyDescent="0.25">
      <c r="B16" s="142" t="s">
        <v>356</v>
      </c>
      <c r="C16" s="142" t="s">
        <v>363</v>
      </c>
      <c r="D16" s="142" t="s">
        <v>367</v>
      </c>
      <c r="E16" s="142" t="s">
        <v>361</v>
      </c>
      <c r="F16" s="143" t="s">
        <v>86</v>
      </c>
      <c r="G16" s="143" t="s">
        <v>359</v>
      </c>
    </row>
    <row r="17" spans="2:8" x14ac:dyDescent="0.25">
      <c r="B17" s="142" t="s">
        <v>351</v>
      </c>
      <c r="C17" s="142" t="s">
        <v>364</v>
      </c>
      <c r="D17" s="144">
        <v>3345</v>
      </c>
      <c r="E17" s="146">
        <v>20180</v>
      </c>
      <c r="F17" s="148">
        <f>E17*'Fixed data'!$K$12</f>
        <v>9269.8948900000032</v>
      </c>
      <c r="G17" s="142">
        <v>0</v>
      </c>
    </row>
    <row r="18" spans="2:8" x14ac:dyDescent="0.25">
      <c r="B18" s="142" t="s">
        <v>352</v>
      </c>
      <c r="C18" s="142" t="s">
        <v>364</v>
      </c>
      <c r="D18" s="144">
        <v>0</v>
      </c>
      <c r="E18" s="147">
        <v>2993.03</v>
      </c>
      <c r="F18" s="148">
        <f>E18*'Fixed data'!$K$12</f>
        <v>1374.8797573150005</v>
      </c>
      <c r="G18" s="142">
        <f>-G10</f>
        <v>-7.88</v>
      </c>
      <c r="H18" t="s">
        <v>360</v>
      </c>
    </row>
    <row r="19" spans="2:8" x14ac:dyDescent="0.25">
      <c r="B19" s="142" t="s">
        <v>353</v>
      </c>
      <c r="C19" s="142" t="s">
        <v>364</v>
      </c>
      <c r="D19" s="144">
        <v>370</v>
      </c>
      <c r="E19" s="147">
        <v>1752</v>
      </c>
      <c r="F19" s="148">
        <f>E19*'Fixed data'!$K$12</f>
        <v>804.79959600000018</v>
      </c>
      <c r="G19" s="142">
        <v>0</v>
      </c>
    </row>
    <row r="20" spans="2:8" x14ac:dyDescent="0.25">
      <c r="B20" s="142" t="s">
        <v>354</v>
      </c>
      <c r="C20" s="142" t="s">
        <v>364</v>
      </c>
      <c r="D20" s="144">
        <v>0</v>
      </c>
      <c r="E20" s="147">
        <v>13052</v>
      </c>
      <c r="F20" s="148">
        <f>E20*'Fixed data'!$K$12</f>
        <v>5995.5732460000017</v>
      </c>
      <c r="G20" s="142">
        <v>0</v>
      </c>
    </row>
    <row r="21" spans="2:8" x14ac:dyDescent="0.25">
      <c r="B21" s="142" t="s">
        <v>362</v>
      </c>
      <c r="C21" s="142" t="s">
        <v>365</v>
      </c>
      <c r="D21" s="144">
        <v>42859</v>
      </c>
      <c r="E21" s="147">
        <v>2496</v>
      </c>
      <c r="F21" s="148">
        <f>E21*'Fixed data'!$K$12</f>
        <v>1146.5638080000003</v>
      </c>
      <c r="G21" s="142">
        <v>39.799999999999997</v>
      </c>
    </row>
    <row r="22" spans="2:8" x14ac:dyDescent="0.25">
      <c r="B22" s="143" t="s">
        <v>357</v>
      </c>
      <c r="C22" s="143"/>
      <c r="D22" s="144">
        <f>SUM(D17:D21)</f>
        <v>46574</v>
      </c>
      <c r="E22" s="147">
        <f>SUM(E17:E21)</f>
        <v>40473.03</v>
      </c>
      <c r="F22" s="148">
        <f>E22*'Fixed data'!$J$12</f>
        <v>19178.388103680005</v>
      </c>
      <c r="G22" s="142">
        <f>SUM(G17:G21)</f>
        <v>31.919999999999998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3"/>
  <sheetViews>
    <sheetView workbookViewId="0">
      <selection activeCell="E3" sqref="E3"/>
    </sheetView>
  </sheetViews>
  <sheetFormatPr defaultRowHeight="15" x14ac:dyDescent="0.25"/>
  <cols>
    <col min="2" max="2" width="28.7109375" customWidth="1"/>
    <col min="3" max="3" width="33.85546875" bestFit="1" customWidth="1"/>
  </cols>
  <sheetData>
    <row r="1" spans="2:4" x14ac:dyDescent="0.25">
      <c r="C1" t="s">
        <v>344</v>
      </c>
      <c r="D1" t="s">
        <v>345</v>
      </c>
    </row>
    <row r="2" spans="2:4" x14ac:dyDescent="0.25">
      <c r="B2" t="s">
        <v>358</v>
      </c>
      <c r="C2" t="s">
        <v>346</v>
      </c>
      <c r="D2" t="s">
        <v>347</v>
      </c>
    </row>
    <row r="3" spans="2:4" x14ac:dyDescent="0.25">
      <c r="B3" t="s">
        <v>343</v>
      </c>
      <c r="C3" t="s">
        <v>346</v>
      </c>
      <c r="D3" t="s">
        <v>348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59107C5-B401-4A16-BB12-3D243B9D13F0}">
  <ds:schemaRef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eecedeb9-13b3-4e62-b003-046c92e1668a"/>
    <ds:schemaRef ds:uri="efb98dbe-6680-48eb-ac67-85b3a61e7855"/>
    <ds:schemaRef ds:uri="http://schemas.microsoft.com/sharepoint/v3/fields"/>
    <ds:schemaRef ds:uri="http://purl.org/dc/dcmitype/"/>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Guidance</vt:lpstr>
      <vt:lpstr>Option summary</vt:lpstr>
      <vt:lpstr>Fixed data</vt:lpstr>
      <vt:lpstr>Workings baseline</vt:lpstr>
      <vt:lpstr>Baseline (Do Nothing)</vt:lpstr>
      <vt:lpstr>3rd Party ANM</vt:lpstr>
      <vt:lpstr>Workings template</vt:lpstr>
      <vt:lpstr>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2013-03-27T15:33:01Z</cp:lastPrinted>
  <dcterms:created xsi:type="dcterms:W3CDTF">2012-02-15T20:11:21Z</dcterms:created>
  <dcterms:modified xsi:type="dcterms:W3CDTF">2019-07-16T11:18:50Z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