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Thermal Cameras\"/>
    </mc:Choice>
  </mc:AlternateContent>
  <xr:revisionPtr revIDLastSave="0" documentId="13_ncr:1_{F32C45A6-404C-4B03-9224-8B8240E51D44}" xr6:coauthVersionLast="41" xr6:coauthVersionMax="41" xr10:uidLastSave="{00000000-0000-0000-0000-000000000000}"/>
  <bookViews>
    <workbookView xWindow="-120" yWindow="-120" windowWidth="25440" windowHeight="15390" tabRatio="779" firstSheet="1" activeTab="4"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33" l="1"/>
  <c r="I89" i="33"/>
  <c r="I88" i="33"/>
  <c r="G13" i="27"/>
  <c r="G16" i="27" l="1"/>
  <c r="H67" i="33" l="1"/>
  <c r="H68" i="33"/>
  <c r="H88" i="33"/>
  <c r="H89" i="33"/>
  <c r="H13" i="33"/>
  <c r="F16" i="27"/>
  <c r="E16" i="27"/>
  <c r="G13" i="34" l="1"/>
  <c r="G89" i="33"/>
  <c r="G88" i="33"/>
  <c r="G68" i="33"/>
  <c r="G67" i="33"/>
  <c r="G13" i="33"/>
  <c r="C29" i="29"/>
  <c r="C28" i="29"/>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c r="BA25" i="34"/>
  <c r="BA26" i="34"/>
  <c r="AZ25" i="34"/>
  <c r="AZ26" i="34" s="1"/>
  <c r="AY25" i="34"/>
  <c r="AY26" i="34" s="1"/>
  <c r="AX25" i="34"/>
  <c r="AX26" i="34" s="1"/>
  <c r="AW25" i="34"/>
  <c r="AV25" i="34"/>
  <c r="AU25" i="34"/>
  <c r="AT25" i="34"/>
  <c r="AS25" i="34"/>
  <c r="AR25" i="34"/>
  <c r="AQ25" i="34"/>
  <c r="AP25" i="34"/>
  <c r="AO25" i="34"/>
  <c r="AN25" i="34"/>
  <c r="AM25" i="34"/>
  <c r="AL25" i="34"/>
  <c r="AK25" i="34"/>
  <c r="AJ25" i="34"/>
  <c r="AI25" i="34"/>
  <c r="AI26" i="34" s="1"/>
  <c r="AI28" i="34" s="1"/>
  <c r="AH25" i="34"/>
  <c r="AG25" i="34"/>
  <c r="AF25" i="34"/>
  <c r="AE25" i="34"/>
  <c r="AD25" i="34"/>
  <c r="AC25" i="34"/>
  <c r="AB25" i="34"/>
  <c r="AA25" i="34"/>
  <c r="Z25" i="34"/>
  <c r="Y25" i="34"/>
  <c r="X25" i="34"/>
  <c r="W25" i="34"/>
  <c r="W26" i="34" s="1"/>
  <c r="V25" i="34"/>
  <c r="U25" i="34"/>
  <c r="T25" i="34"/>
  <c r="S25" i="34"/>
  <c r="R25" i="34"/>
  <c r="Q25" i="34"/>
  <c r="P25" i="34"/>
  <c r="O25" i="34"/>
  <c r="N25" i="34"/>
  <c r="M25" i="34"/>
  <c r="L25" i="34"/>
  <c r="K25" i="34"/>
  <c r="K26" i="34" s="1"/>
  <c r="K28" i="34" s="1"/>
  <c r="AU36" i="34" s="1"/>
  <c r="J25" i="34"/>
  <c r="I25" i="34"/>
  <c r="I26" i="34" s="1"/>
  <c r="H25" i="34"/>
  <c r="G25" i="34"/>
  <c r="F25" i="34"/>
  <c r="E25" i="34"/>
  <c r="AW18" i="34"/>
  <c r="AW26" i="34" s="1"/>
  <c r="AW28" i="34" s="1"/>
  <c r="AV18" i="34"/>
  <c r="AU18" i="34"/>
  <c r="AU26" i="34" s="1"/>
  <c r="AU28" i="34" s="1"/>
  <c r="AT18" i="34"/>
  <c r="AS18" i="34"/>
  <c r="AR18" i="34"/>
  <c r="AQ18" i="34"/>
  <c r="AP18" i="34"/>
  <c r="AO18" i="34"/>
  <c r="AN18" i="34"/>
  <c r="AM18" i="34"/>
  <c r="AL18" i="34"/>
  <c r="AK18" i="34"/>
  <c r="AJ18" i="34"/>
  <c r="AI18" i="34"/>
  <c r="AH18" i="34"/>
  <c r="AG18" i="34"/>
  <c r="AG26" i="34" s="1"/>
  <c r="AF18" i="34"/>
  <c r="AE18" i="34"/>
  <c r="AD18" i="34"/>
  <c r="AC18" i="34"/>
  <c r="AB18" i="34"/>
  <c r="AA18" i="34"/>
  <c r="AA26" i="34" s="1"/>
  <c r="Z18" i="34"/>
  <c r="Y18" i="34"/>
  <c r="X18" i="34"/>
  <c r="X26" i="34" s="1"/>
  <c r="W18" i="34"/>
  <c r="V18" i="34"/>
  <c r="U18" i="34"/>
  <c r="T18" i="34"/>
  <c r="S18" i="34"/>
  <c r="R18" i="34"/>
  <c r="Q18" i="34"/>
  <c r="P18" i="34"/>
  <c r="P26" i="34" s="1"/>
  <c r="P28" i="34" s="1"/>
  <c r="O18" i="34"/>
  <c r="N18" i="34"/>
  <c r="M18" i="34"/>
  <c r="L18" i="34"/>
  <c r="K18" i="34"/>
  <c r="J18" i="34"/>
  <c r="I18" i="34"/>
  <c r="H18" i="34"/>
  <c r="H26" i="34" s="1"/>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c r="BC25" i="33"/>
  <c r="BC26" i="33"/>
  <c r="BB25" i="33"/>
  <c r="BB26" i="33"/>
  <c r="BA25" i="33"/>
  <c r="BA26" i="33" s="1"/>
  <c r="AZ25" i="33"/>
  <c r="AZ26" i="33" s="1"/>
  <c r="AY25" i="33"/>
  <c r="AY26" i="33" s="1"/>
  <c r="AX25" i="33"/>
  <c r="AX26" i="33"/>
  <c r="AW25" i="33"/>
  <c r="AV25" i="33"/>
  <c r="AU25" i="33"/>
  <c r="AT25" i="33"/>
  <c r="AS25" i="33"/>
  <c r="AR25" i="33"/>
  <c r="AQ25" i="33"/>
  <c r="AP25" i="33"/>
  <c r="AO25" i="33"/>
  <c r="AN25" i="33"/>
  <c r="AM25" i="33"/>
  <c r="AL25" i="33"/>
  <c r="AK25" i="33"/>
  <c r="AJ25" i="33"/>
  <c r="AI25" i="33"/>
  <c r="AH25" i="33"/>
  <c r="AH26" i="33" s="1"/>
  <c r="AG25" i="33"/>
  <c r="AF25" i="33"/>
  <c r="AE25" i="33"/>
  <c r="AD25" i="33"/>
  <c r="AC25" i="33"/>
  <c r="AB25" i="33"/>
  <c r="AA25" i="33"/>
  <c r="Z25" i="33"/>
  <c r="Y25" i="33"/>
  <c r="X25" i="33"/>
  <c r="X26" i="33" s="1"/>
  <c r="W25" i="33"/>
  <c r="V25" i="33"/>
  <c r="U25" i="33"/>
  <c r="T25" i="33"/>
  <c r="S25" i="33"/>
  <c r="R25" i="33"/>
  <c r="Q25" i="33"/>
  <c r="P25" i="33"/>
  <c r="O25" i="33"/>
  <c r="N25" i="33"/>
  <c r="M25" i="33"/>
  <c r="L25" i="33"/>
  <c r="K25" i="33"/>
  <c r="J25" i="33"/>
  <c r="J26" i="33" s="1"/>
  <c r="I25" i="33"/>
  <c r="H25" i="33"/>
  <c r="G25" i="33"/>
  <c r="F25" i="33"/>
  <c r="E25" i="33"/>
  <c r="AW18" i="33"/>
  <c r="AV18" i="33"/>
  <c r="AU18" i="33"/>
  <c r="AT18" i="33"/>
  <c r="AS18" i="33"/>
  <c r="AR18" i="33"/>
  <c r="AQ18" i="33"/>
  <c r="AP18" i="33"/>
  <c r="AO18" i="33"/>
  <c r="AO26" i="33" s="1"/>
  <c r="AN18" i="33"/>
  <c r="AM18" i="33"/>
  <c r="AM26" i="33" s="1"/>
  <c r="AL18" i="33"/>
  <c r="AK18" i="33"/>
  <c r="AJ18" i="33"/>
  <c r="AI18" i="33"/>
  <c r="AH18" i="33"/>
  <c r="AG18" i="33"/>
  <c r="AF18" i="33"/>
  <c r="AE18" i="33"/>
  <c r="AD18" i="33"/>
  <c r="AC18" i="33"/>
  <c r="AB18" i="33"/>
  <c r="AA18" i="33"/>
  <c r="Z18" i="33"/>
  <c r="Y18" i="33"/>
  <c r="Y26" i="33" s="1"/>
  <c r="X18" i="33"/>
  <c r="W18" i="33"/>
  <c r="V18" i="33"/>
  <c r="U18" i="33"/>
  <c r="U26" i="33" s="1"/>
  <c r="T18" i="33"/>
  <c r="S18" i="33"/>
  <c r="R18" i="33"/>
  <c r="R26" i="33" s="1"/>
  <c r="R28" i="33" s="1"/>
  <c r="Q18" i="33"/>
  <c r="P18" i="33"/>
  <c r="O18" i="33"/>
  <c r="N18" i="33"/>
  <c r="N26" i="33" s="1"/>
  <c r="N28" i="33" s="1"/>
  <c r="M18" i="33"/>
  <c r="L18" i="33"/>
  <c r="K18" i="33"/>
  <c r="J18" i="33"/>
  <c r="I18" i="33"/>
  <c r="I26" i="33" s="1"/>
  <c r="I28" i="33" s="1"/>
  <c r="H18" i="33"/>
  <c r="G18" i="33"/>
  <c r="F18" i="33"/>
  <c r="E18" i="33"/>
  <c r="I5" i="20"/>
  <c r="F69" i="34" s="1"/>
  <c r="J5" i="20"/>
  <c r="K5" i="20"/>
  <c r="H69" i="33" s="1"/>
  <c r="L5" i="20"/>
  <c r="I69" i="33"/>
  <c r="M5" i="20"/>
  <c r="J69" i="34" s="1"/>
  <c r="N5" i="20"/>
  <c r="O5" i="20"/>
  <c r="P5" i="20"/>
  <c r="Q5" i="20"/>
  <c r="N69" i="33"/>
  <c r="R5" i="20"/>
  <c r="S5" i="20"/>
  <c r="T5" i="20"/>
  <c r="U5" i="20"/>
  <c r="R69" i="34"/>
  <c r="V5" i="20"/>
  <c r="W5" i="20"/>
  <c r="T69" i="33" s="1"/>
  <c r="X5" i="20"/>
  <c r="U69" i="33"/>
  <c r="Y5" i="20"/>
  <c r="V69" i="34"/>
  <c r="Z5" i="20"/>
  <c r="AA5" i="20"/>
  <c r="X69" i="33" s="1"/>
  <c r="AB5" i="20"/>
  <c r="Y69" i="34" s="1"/>
  <c r="AC5" i="20"/>
  <c r="Z69" i="33" s="1"/>
  <c r="AD5" i="20"/>
  <c r="AA69" i="34" s="1"/>
  <c r="AE5" i="20"/>
  <c r="AF5" i="20"/>
  <c r="AG5" i="20"/>
  <c r="AH5" i="20"/>
  <c r="AE69" i="34" s="1"/>
  <c r="AI5" i="20"/>
  <c r="AF69" i="33"/>
  <c r="AJ5" i="20"/>
  <c r="AG69" i="33"/>
  <c r="AK5" i="20"/>
  <c r="AH69" i="33" s="1"/>
  <c r="AL5" i="20"/>
  <c r="AI69" i="34" s="1"/>
  <c r="AM5" i="20"/>
  <c r="AN5" i="20"/>
  <c r="AO5" i="20"/>
  <c r="AP5" i="20"/>
  <c r="AM69" i="33" s="1"/>
  <c r="AQ5" i="20"/>
  <c r="AR5" i="20"/>
  <c r="AS5" i="20"/>
  <c r="AP69" i="34"/>
  <c r="AT5" i="20"/>
  <c r="AQ69" i="34"/>
  <c r="AU5" i="20"/>
  <c r="AR69" i="33" s="1"/>
  <c r="AR69" i="34"/>
  <c r="AV5" i="20"/>
  <c r="AS69" i="33"/>
  <c r="AW5" i="20"/>
  <c r="AT69" i="34" s="1"/>
  <c r="AX5" i="20"/>
  <c r="AY5" i="20"/>
  <c r="AZ5" i="20"/>
  <c r="BA5" i="20"/>
  <c r="AX69" i="33" s="1"/>
  <c r="BB5" i="20"/>
  <c r="BC5" i="20"/>
  <c r="AZ69" i="34" s="1"/>
  <c r="BD5" i="20"/>
  <c r="BE5" i="20"/>
  <c r="BB69" i="34" s="1"/>
  <c r="BF5" i="20"/>
  <c r="BC69" i="34" s="1"/>
  <c r="BG5" i="20"/>
  <c r="BD69" i="34"/>
  <c r="H5" i="20"/>
  <c r="G11" i="20"/>
  <c r="G10" i="20"/>
  <c r="J71" i="34" s="1"/>
  <c r="BB71" i="33"/>
  <c r="G9" i="20"/>
  <c r="X70" i="34" s="1"/>
  <c r="G8" i="20"/>
  <c r="V68" i="33" s="1"/>
  <c r="G7" i="20"/>
  <c r="G6" i="20"/>
  <c r="BB65" i="33"/>
  <c r="AP12" i="20"/>
  <c r="D34" i="20"/>
  <c r="J65" i="33"/>
  <c r="F71" i="33"/>
  <c r="J28" i="33"/>
  <c r="P26" i="33"/>
  <c r="AB26" i="33"/>
  <c r="AH28" i="33"/>
  <c r="AN26" i="33"/>
  <c r="AN28" i="33"/>
  <c r="AP26" i="33"/>
  <c r="AP28" i="33" s="1"/>
  <c r="O26" i="33"/>
  <c r="AE26" i="33"/>
  <c r="AT65" i="33"/>
  <c r="I28" i="34"/>
  <c r="S26" i="34"/>
  <c r="S28" i="34" s="1"/>
  <c r="Y26" i="34"/>
  <c r="Y28" i="34"/>
  <c r="Y29" i="34"/>
  <c r="AA28" i="34"/>
  <c r="AG28" i="34"/>
  <c r="AQ26" i="34"/>
  <c r="AM28" i="33"/>
  <c r="AM29" i="33" s="1"/>
  <c r="E65" i="33"/>
  <c r="AB65" i="33"/>
  <c r="W70" i="34"/>
  <c r="K70" i="34"/>
  <c r="M72" i="34"/>
  <c r="N70" i="33"/>
  <c r="Z70" i="33"/>
  <c r="AN65" i="34"/>
  <c r="I69" i="34"/>
  <c r="AZ65" i="34"/>
  <c r="AX71" i="34"/>
  <c r="E69" i="33"/>
  <c r="E26" i="33"/>
  <c r="E28" i="33" s="1"/>
  <c r="Q26" i="33"/>
  <c r="Q28" i="33"/>
  <c r="S42" i="33" s="1"/>
  <c r="AT42" i="33"/>
  <c r="U28" i="33"/>
  <c r="AC26" i="33"/>
  <c r="AG26" i="33"/>
  <c r="AO28" i="33"/>
  <c r="AS26" i="33"/>
  <c r="AS28" i="33"/>
  <c r="AU26" i="33"/>
  <c r="AU29" i="33" s="1"/>
  <c r="AU28" i="33"/>
  <c r="AW26" i="33"/>
  <c r="AX39" i="33"/>
  <c r="X28" i="33"/>
  <c r="AO49" i="33" s="1"/>
  <c r="AL26" i="33"/>
  <c r="AL28" i="33" s="1"/>
  <c r="F65" i="33"/>
  <c r="W65" i="33"/>
  <c r="AF65" i="33"/>
  <c r="AU65" i="33"/>
  <c r="R69" i="33"/>
  <c r="AL69" i="33"/>
  <c r="AP69" i="33"/>
  <c r="V70" i="33"/>
  <c r="AX70" i="33"/>
  <c r="R71" i="33"/>
  <c r="F26" i="34"/>
  <c r="F28" i="34"/>
  <c r="H28" i="34"/>
  <c r="AY33" i="34" s="1"/>
  <c r="R26" i="34"/>
  <c r="R28" i="34" s="1"/>
  <c r="R29" i="34"/>
  <c r="T26" i="34"/>
  <c r="T28" i="34"/>
  <c r="T29" i="34"/>
  <c r="X71" i="34"/>
  <c r="AD26" i="34"/>
  <c r="AD28" i="34" s="1"/>
  <c r="AF26" i="34"/>
  <c r="AP26" i="34"/>
  <c r="AR26" i="34"/>
  <c r="AC26" i="34"/>
  <c r="AC28" i="34" s="1"/>
  <c r="O26" i="34"/>
  <c r="W28" i="34"/>
  <c r="AM26" i="34"/>
  <c r="AM28" i="34"/>
  <c r="AM29" i="34" s="1"/>
  <c r="AU29" i="34"/>
  <c r="X28" i="34"/>
  <c r="AN26" i="34"/>
  <c r="AN28" i="34"/>
  <c r="BA69" i="34"/>
  <c r="BA69" i="33"/>
  <c r="AO69" i="34"/>
  <c r="AO69" i="33"/>
  <c r="AC69" i="34"/>
  <c r="AC69" i="33"/>
  <c r="AQ68" i="33"/>
  <c r="AR71" i="33"/>
  <c r="AD65" i="34"/>
  <c r="K68" i="34"/>
  <c r="I70" i="34"/>
  <c r="AR68"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O69" i="34"/>
  <c r="H65" i="33"/>
  <c r="AC65" i="33"/>
  <c r="AZ65" i="33"/>
  <c r="J68" i="33"/>
  <c r="AT68" i="33"/>
  <c r="G71" i="33"/>
  <c r="BC71" i="33"/>
  <c r="AO65" i="34"/>
  <c r="M68" i="34"/>
  <c r="L70" i="34"/>
  <c r="I65" i="33"/>
  <c r="AD65" i="33"/>
  <c r="BA65" i="33"/>
  <c r="R68" i="33"/>
  <c r="BB68" i="33"/>
  <c r="H71" i="33"/>
  <c r="BD71" i="33"/>
  <c r="AP65" i="34"/>
  <c r="W68" i="34"/>
  <c r="W71" i="34"/>
  <c r="AK69" i="33"/>
  <c r="X68" i="34"/>
  <c r="AT70" i="34"/>
  <c r="AH70" i="34"/>
  <c r="V70" i="34"/>
  <c r="J70" i="34"/>
  <c r="AI70" i="34"/>
  <c r="U70" i="34"/>
  <c r="H70" i="34"/>
  <c r="AS70" i="33"/>
  <c r="AG70" i="33"/>
  <c r="U70" i="33"/>
  <c r="AU70" i="34"/>
  <c r="AG70" i="34"/>
  <c r="T70" i="34"/>
  <c r="G70" i="34"/>
  <c r="BD70" i="33"/>
  <c r="AR70" i="33"/>
  <c r="T70" i="33"/>
  <c r="H70" i="33"/>
  <c r="AS70" i="34"/>
  <c r="AF70" i="34"/>
  <c r="S70" i="34"/>
  <c r="F70" i="34"/>
  <c r="AQ70" i="33"/>
  <c r="AE70" i="33"/>
  <c r="S70" i="33"/>
  <c r="G70" i="33"/>
  <c r="AR70" i="34"/>
  <c r="AE70" i="34"/>
  <c r="E70" i="34"/>
  <c r="BB70" i="33"/>
  <c r="AP70" i="33"/>
  <c r="AD70" i="33"/>
  <c r="R70" i="33"/>
  <c r="F70" i="33"/>
  <c r="AQ70" i="34"/>
  <c r="AD70" i="34"/>
  <c r="Q70" i="34"/>
  <c r="BA70" i="33"/>
  <c r="AO70" i="33"/>
  <c r="AC70" i="33"/>
  <c r="E70" i="33"/>
  <c r="BC70" i="34"/>
  <c r="AP70" i="34"/>
  <c r="AC70" i="34"/>
  <c r="P70" i="34"/>
  <c r="AZ70" i="33"/>
  <c r="AB70" i="33"/>
  <c r="P70" i="33"/>
  <c r="BB70" i="34"/>
  <c r="AO70" i="34"/>
  <c r="AB70" i="34"/>
  <c r="O70" i="34"/>
  <c r="AM70" i="33"/>
  <c r="AA70" i="33"/>
  <c r="O70" i="33"/>
  <c r="BA70" i="34"/>
  <c r="AN70" i="34"/>
  <c r="AA70" i="34"/>
  <c r="AZ70" i="34"/>
  <c r="AM70" i="34"/>
  <c r="Z70" i="34"/>
  <c r="M70" i="34"/>
  <c r="AW70" i="33"/>
  <c r="AK70" i="33"/>
  <c r="M70" i="33"/>
  <c r="AV69" i="33"/>
  <c r="AJ69" i="33"/>
  <c r="L69" i="33"/>
  <c r="L69" i="34"/>
  <c r="K65" i="33"/>
  <c r="AG65" i="33"/>
  <c r="BD65" i="33"/>
  <c r="T68" i="33"/>
  <c r="BD68" i="33"/>
  <c r="AH70" i="33"/>
  <c r="E65" i="34"/>
  <c r="BA65" i="34"/>
  <c r="Y68" i="34"/>
  <c r="X69" i="34"/>
  <c r="Y70" i="34"/>
  <c r="M69" i="33"/>
  <c r="M69" i="34"/>
  <c r="P65" i="33"/>
  <c r="AH65" i="33"/>
  <c r="AA69" i="33"/>
  <c r="AY69" i="33"/>
  <c r="AI70" i="33"/>
  <c r="T71" i="33"/>
  <c r="F65" i="34"/>
  <c r="BB65" i="34"/>
  <c r="AI68" i="34"/>
  <c r="AJ70" i="34"/>
  <c r="AJ71" i="34"/>
  <c r="AR26" i="33"/>
  <c r="AR28" i="33" s="1"/>
  <c r="AJ70" i="33"/>
  <c r="AD71" i="33"/>
  <c r="Z72" i="33"/>
  <c r="AV26" i="34"/>
  <c r="AV28" i="34"/>
  <c r="P65" i="34"/>
  <c r="AJ68" i="34"/>
  <c r="AJ69" i="34"/>
  <c r="AK70" i="34"/>
  <c r="AK71" i="34"/>
  <c r="Y69" i="33"/>
  <c r="BC68" i="33"/>
  <c r="AW72" i="33"/>
  <c r="W72" i="33"/>
  <c r="T72" i="34"/>
  <c r="BB72" i="33"/>
  <c r="V69" i="33"/>
  <c r="J69" i="33"/>
  <c r="AI65" i="33"/>
  <c r="R65" i="33"/>
  <c r="AN65" i="33"/>
  <c r="AL70" i="33"/>
  <c r="AE71" i="33"/>
  <c r="Q65" i="34"/>
  <c r="AK68" i="34"/>
  <c r="AK69" i="34"/>
  <c r="AL70" i="34"/>
  <c r="AL71" i="34"/>
  <c r="AF26" i="33"/>
  <c r="AU69" i="34"/>
  <c r="AU69" i="33"/>
  <c r="AH69" i="34"/>
  <c r="Y28" i="33"/>
  <c r="T65" i="33"/>
  <c r="AO65" i="33"/>
  <c r="AF68" i="33"/>
  <c r="J70" i="33"/>
  <c r="AT70" i="33"/>
  <c r="AF71" i="33"/>
  <c r="R65" i="34"/>
  <c r="AV68" i="34"/>
  <c r="AV69" i="34"/>
  <c r="AW70" i="34"/>
  <c r="AW69" i="33"/>
  <c r="T26" i="33"/>
  <c r="T28" i="33" s="1"/>
  <c r="AU45" i="33" s="1"/>
  <c r="BC71" i="34"/>
  <c r="BB71" i="34"/>
  <c r="AP71" i="34"/>
  <c r="AD71" i="34"/>
  <c r="R71" i="34"/>
  <c r="F71" i="34"/>
  <c r="AW71" i="34"/>
  <c r="V71" i="34"/>
  <c r="I71" i="34"/>
  <c r="BA71" i="33"/>
  <c r="AO71" i="33"/>
  <c r="AC71" i="33"/>
  <c r="Q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c r="S68" i="33"/>
  <c r="AT69" i="33"/>
  <c r="AM66" i="33"/>
  <c r="V65" i="33"/>
  <c r="AR65" i="33"/>
  <c r="AP68" i="33"/>
  <c r="O69" i="33"/>
  <c r="L70" i="33"/>
  <c r="AV70" i="33"/>
  <c r="AQ71" i="33"/>
  <c r="AC65" i="34"/>
  <c r="AX68" i="34"/>
  <c r="AY69" i="34"/>
  <c r="AY70" i="34"/>
  <c r="AZ71" i="34"/>
  <c r="AL69" i="34"/>
  <c r="Z69" i="34"/>
  <c r="N69" i="34"/>
  <c r="V26" i="33"/>
  <c r="AT26" i="33"/>
  <c r="AT28" i="33"/>
  <c r="AW67" i="33"/>
  <c r="J26" i="34"/>
  <c r="V26" i="34"/>
  <c r="V28" i="34"/>
  <c r="AH26" i="34"/>
  <c r="AH28" i="34" s="1"/>
  <c r="AT26" i="34"/>
  <c r="AT28" i="34" s="1"/>
  <c r="M26" i="34"/>
  <c r="AK26" i="34"/>
  <c r="AK28" i="34"/>
  <c r="AE69" i="33"/>
  <c r="AQ69" i="33"/>
  <c r="BC69" i="33"/>
  <c r="L26" i="34"/>
  <c r="L28" i="34" s="1"/>
  <c r="AJ26" i="34"/>
  <c r="AJ28" i="34"/>
  <c r="AJ29" i="34" s="1"/>
  <c r="BD67" i="34"/>
  <c r="BD69" i="33"/>
  <c r="I67" i="34"/>
  <c r="N26" i="34"/>
  <c r="N28" i="34"/>
  <c r="N29" i="34"/>
  <c r="Z26" i="34"/>
  <c r="Z28" i="34"/>
  <c r="AL26" i="34"/>
  <c r="AL28" i="34" s="1"/>
  <c r="AL29" i="34"/>
  <c r="AT67" i="34"/>
  <c r="AM66" i="34"/>
  <c r="L26" i="33"/>
  <c r="L28" i="33"/>
  <c r="AJ26" i="33"/>
  <c r="AJ28" i="33" s="1"/>
  <c r="AV26" i="33"/>
  <c r="AV28" i="33"/>
  <c r="BB67" i="33"/>
  <c r="K67" i="34"/>
  <c r="AI67" i="34"/>
  <c r="M26" i="33"/>
  <c r="M28" i="33"/>
  <c r="M29" i="33"/>
  <c r="AK26" i="33"/>
  <c r="AK28" i="33" s="1"/>
  <c r="AB26" i="34"/>
  <c r="AE26" i="34"/>
  <c r="L67" i="34"/>
  <c r="AF69" i="34"/>
  <c r="AS69" i="34"/>
  <c r="Z26" i="33"/>
  <c r="Z28" i="33"/>
  <c r="Z29" i="33"/>
  <c r="Q26" i="34"/>
  <c r="Q28" i="34"/>
  <c r="AO26" i="34"/>
  <c r="Y67" i="34"/>
  <c r="AK67" i="34"/>
  <c r="AW67" i="34"/>
  <c r="T69" i="34"/>
  <c r="AG69" i="34"/>
  <c r="AD26" i="33"/>
  <c r="AD28" i="33"/>
  <c r="AX55" i="33" s="1"/>
  <c r="I67" i="33"/>
  <c r="AG67" i="33"/>
  <c r="U26" i="34"/>
  <c r="U28" i="34"/>
  <c r="U29" i="34"/>
  <c r="AS26" i="34"/>
  <c r="Z67" i="34"/>
  <c r="H69" i="34"/>
  <c r="U69" i="34"/>
  <c r="E26" i="34"/>
  <c r="E28" i="34" s="1"/>
  <c r="G30" i="34" s="1"/>
  <c r="G26" i="34"/>
  <c r="G28" i="34" s="1"/>
  <c r="C9" i="34"/>
  <c r="J28" i="34"/>
  <c r="J29" i="34"/>
  <c r="AP28" i="34"/>
  <c r="AO28" i="34"/>
  <c r="AM33" i="34"/>
  <c r="AH33" i="34"/>
  <c r="M28" i="34"/>
  <c r="M29" i="34" s="1"/>
  <c r="AX49" i="34"/>
  <c r="AY49" i="34"/>
  <c r="AZ49" i="34"/>
  <c r="BB49" i="34"/>
  <c r="AV29" i="34"/>
  <c r="AQ28" i="34"/>
  <c r="AQ29" i="34"/>
  <c r="F26" i="33"/>
  <c r="F28" i="33" s="1"/>
  <c r="AI31" i="33"/>
  <c r="P28" i="33"/>
  <c r="P29" i="33"/>
  <c r="AR37" i="33"/>
  <c r="P37" i="33"/>
  <c r="AF28" i="33"/>
  <c r="AF29" i="33"/>
  <c r="AW49" i="33"/>
  <c r="AG49" i="33"/>
  <c r="AX49" i="33"/>
  <c r="AH49" i="33"/>
  <c r="AY49" i="33"/>
  <c r="AI49" i="33"/>
  <c r="AZ49" i="33"/>
  <c r="AJ49" i="33"/>
  <c r="BC49" i="33"/>
  <c r="AM49" i="33"/>
  <c r="BD49" i="33"/>
  <c r="AN49" i="33"/>
  <c r="AM45" i="33"/>
  <c r="U45" i="33"/>
  <c r="AT45" i="33"/>
  <c r="AD45" i="33"/>
  <c r="AT39" i="33"/>
  <c r="W39" i="33"/>
  <c r="AW39" i="33"/>
  <c r="AB39" i="33"/>
  <c r="U39" i="33"/>
  <c r="AD42" i="33"/>
  <c r="AM42" i="33"/>
  <c r="AV42" i="33"/>
  <c r="AW42" i="33"/>
  <c r="AZ42" i="33"/>
  <c r="T42" i="33"/>
  <c r="AC42" i="33"/>
  <c r="S26" i="33"/>
  <c r="AA26" i="33"/>
  <c r="AQ26" i="33"/>
  <c r="W29" i="33"/>
  <c r="AI42" i="33"/>
  <c r="AT48" i="33"/>
  <c r="Z39" i="33"/>
  <c r="AH55" i="33"/>
  <c r="AW48" i="33"/>
  <c r="AG48" i="33"/>
  <c r="AX48" i="33"/>
  <c r="AH48" i="33"/>
  <c r="AY48" i="33"/>
  <c r="AI48" i="33"/>
  <c r="AZ48" i="33"/>
  <c r="AJ48" i="33"/>
  <c r="BC48" i="33"/>
  <c r="AM48" i="33"/>
  <c r="BD48" i="33"/>
  <c r="AN48" i="33"/>
  <c r="X48" i="33"/>
  <c r="AB50" i="33"/>
  <c r="AS50" i="33"/>
  <c r="AK49" i="33"/>
  <c r="AD49" i="33"/>
  <c r="S39" i="33"/>
  <c r="AM50" i="33"/>
  <c r="AP39" i="33"/>
  <c r="AC49" i="33"/>
  <c r="AT33" i="33"/>
  <c r="N33" i="33"/>
  <c r="AL55" i="33"/>
  <c r="AV55" i="33"/>
  <c r="AF55" i="33"/>
  <c r="AO55" i="33"/>
  <c r="AJ55" i="33"/>
  <c r="AD48" i="33"/>
  <c r="AR29" i="33"/>
  <c r="K26" i="33"/>
  <c r="AI26" i="33"/>
  <c r="N29" i="33"/>
  <c r="X29" i="33"/>
  <c r="AP42" i="33"/>
  <c r="AP55" i="33"/>
  <c r="AT49" i="33"/>
  <c r="AI55" i="33"/>
  <c r="AQ12" i="20"/>
  <c r="BF12" i="20"/>
  <c r="BD12" i="20"/>
  <c r="D78" i="20"/>
  <c r="B31" i="20"/>
  <c r="BG12" i="20"/>
  <c r="BE12" i="20"/>
  <c r="BC12" i="20"/>
  <c r="BA12" i="20"/>
  <c r="AY12" i="20"/>
  <c r="AW12" i="20"/>
  <c r="AU12" i="20"/>
  <c r="AS12" i="20"/>
  <c r="BB12" i="20"/>
  <c r="AZ12" i="20"/>
  <c r="AX12" i="20"/>
  <c r="AV12" i="20"/>
  <c r="AT12" i="20"/>
  <c r="AR12" i="20"/>
  <c r="AU31" i="33"/>
  <c r="AW31" i="33"/>
  <c r="AD31" i="33"/>
  <c r="U31" i="33"/>
  <c r="L31" i="33"/>
  <c r="AB31" i="33"/>
  <c r="AF31" i="33"/>
  <c r="AY31" i="33"/>
  <c r="X31" i="33"/>
  <c r="AK29" i="33"/>
  <c r="BB48" i="33"/>
  <c r="AI39" i="33"/>
  <c r="AC48" i="33"/>
  <c r="AX42" i="33"/>
  <c r="AL48" i="33"/>
  <c r="AA42" i="33"/>
  <c r="AF48" i="33"/>
  <c r="AV48" i="33"/>
  <c r="AE48" i="33"/>
  <c r="AU48" i="33"/>
  <c r="AB48" i="33"/>
  <c r="AR48" i="33"/>
  <c r="AA48" i="33"/>
  <c r="AQ48" i="33"/>
  <c r="Z48" i="33"/>
  <c r="AP48" i="33"/>
  <c r="Y48" i="33"/>
  <c r="AO48" i="33"/>
  <c r="AZ45" i="33"/>
  <c r="AL29" i="33"/>
  <c r="AS42" i="33"/>
  <c r="AJ42" i="33"/>
  <c r="AG42" i="33"/>
  <c r="AF42" i="33"/>
  <c r="W42" i="33"/>
  <c r="BC42" i="33"/>
  <c r="AK39" i="33"/>
  <c r="Q39" i="33"/>
  <c r="AN39" i="33"/>
  <c r="BC39" i="33"/>
  <c r="AS45" i="33"/>
  <c r="Z45" i="33"/>
  <c r="AP45" i="33"/>
  <c r="AN30" i="33"/>
  <c r="R39" i="33"/>
  <c r="AA33" i="34"/>
  <c r="M33" i="34"/>
  <c r="AG28" i="33"/>
  <c r="AG29" i="33" s="1"/>
  <c r="BA49" i="33"/>
  <c r="BB49" i="33"/>
  <c r="AD50" i="33"/>
  <c r="AL49" i="33"/>
  <c r="AK50" i="33"/>
  <c r="AZ50" i="33"/>
  <c r="AS49" i="33"/>
  <c r="AN29" i="33"/>
  <c r="AF49" i="33"/>
  <c r="AV49" i="33"/>
  <c r="AE49" i="33"/>
  <c r="AU49" i="33"/>
  <c r="AB49" i="33"/>
  <c r="AR49" i="33"/>
  <c r="AA49" i="33"/>
  <c r="AQ49" i="33"/>
  <c r="Z49" i="33"/>
  <c r="AP49" i="33"/>
  <c r="Y49" i="33"/>
  <c r="I33" i="34"/>
  <c r="AT33" i="34"/>
  <c r="R30" i="33"/>
  <c r="M37" i="33"/>
  <c r="AT37" i="33"/>
  <c r="AF37" i="33"/>
  <c r="BD37" i="33"/>
  <c r="AO49" i="34"/>
  <c r="Y49" i="34"/>
  <c r="AP49" i="34"/>
  <c r="AA49" i="34"/>
  <c r="AR49" i="34"/>
  <c r="AB49" i="34"/>
  <c r="AS49" i="34"/>
  <c r="AC49" i="34"/>
  <c r="AU49" i="34"/>
  <c r="AE49" i="34"/>
  <c r="AV49" i="34"/>
  <c r="AF49" i="34"/>
  <c r="AF28" i="34"/>
  <c r="AQ39" i="33"/>
  <c r="BB39" i="33"/>
  <c r="AL39" i="33"/>
  <c r="V39" i="33"/>
  <c r="AU39" i="33"/>
  <c r="AE39" i="33"/>
  <c r="O39" i="33"/>
  <c r="AV39" i="33"/>
  <c r="AF39" i="33"/>
  <c r="P39" i="33"/>
  <c r="AO39" i="33"/>
  <c r="Y39" i="33"/>
  <c r="AZ39" i="33"/>
  <c r="AJ39" i="33"/>
  <c r="T39" i="33"/>
  <c r="AS39" i="33"/>
  <c r="Z42" i="33"/>
  <c r="AY42" i="33"/>
  <c r="AU30" i="33"/>
  <c r="E62" i="33"/>
  <c r="E63" i="33" s="1"/>
  <c r="Y30" i="33"/>
  <c r="Z30" i="33"/>
  <c r="X30" i="33"/>
  <c r="AG30" i="33"/>
  <c r="AL30" i="33"/>
  <c r="F30" i="33"/>
  <c r="F60" i="33" s="1"/>
  <c r="AC30" i="33"/>
  <c r="L30" i="33"/>
  <c r="AK30" i="33"/>
  <c r="AX30" i="33"/>
  <c r="AE28" i="33"/>
  <c r="AE29" i="33" s="1"/>
  <c r="AH39" i="33"/>
  <c r="AD29" i="33"/>
  <c r="AK55" i="33"/>
  <c r="BA55" i="33"/>
  <c r="AR55" i="33"/>
  <c r="AG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BB37" i="33"/>
  <c r="AB37" i="33"/>
  <c r="AA31" i="33"/>
  <c r="AQ31" i="33"/>
  <c r="AK31" i="33"/>
  <c r="AR31" i="33"/>
  <c r="AC31" i="33"/>
  <c r="N31" i="33"/>
  <c r="AX31" i="33"/>
  <c r="Z31" i="33"/>
  <c r="J31" i="33"/>
  <c r="Q31" i="33"/>
  <c r="G31" i="33"/>
  <c r="AE31" i="33"/>
  <c r="Y31" i="33"/>
  <c r="O31" i="33"/>
  <c r="AV31" i="33"/>
  <c r="X29" i="34"/>
  <c r="AN49" i="34"/>
  <c r="AM49" i="34"/>
  <c r="AL49" i="34"/>
  <c r="AK49" i="34"/>
  <c r="AJ49" i="34"/>
  <c r="AI49" i="34"/>
  <c r="AH49" i="34"/>
  <c r="AG49" i="34"/>
  <c r="E29" i="33"/>
  <c r="E64" i="33" s="1"/>
  <c r="K30" i="33"/>
  <c r="AR30" i="33"/>
  <c r="S30" i="33"/>
  <c r="M30" i="33"/>
  <c r="J30" i="33"/>
  <c r="AI30" i="33"/>
  <c r="AS30" i="33"/>
  <c r="AB30" i="33"/>
  <c r="T30" i="33"/>
  <c r="N30" i="33"/>
  <c r="AD30" i="33"/>
  <c r="AT30" i="33"/>
  <c r="Q30" i="33"/>
  <c r="AW30" i="33"/>
  <c r="P30" i="33"/>
  <c r="AF30" i="33"/>
  <c r="AV30" i="33"/>
  <c r="AH30" i="33"/>
  <c r="I30" i="33"/>
  <c r="AO30" i="33"/>
  <c r="O30" i="33"/>
  <c r="AE30" i="33"/>
  <c r="AN29" i="34"/>
  <c r="H31" i="33"/>
  <c r="AG31" i="33"/>
  <c r="AT31" i="33"/>
  <c r="AJ31" i="33"/>
  <c r="I31" i="33"/>
  <c r="W31" i="33"/>
  <c r="AH31" i="33"/>
  <c r="AS31" i="33"/>
  <c r="S31" i="33"/>
  <c r="BB66" i="33"/>
  <c r="BB66" i="34"/>
  <c r="AW66" i="34"/>
  <c r="AW66" i="33"/>
  <c r="AW76" i="33"/>
  <c r="BD66" i="33"/>
  <c r="BD66" i="34"/>
  <c r="AY66" i="34"/>
  <c r="AY66" i="33"/>
  <c r="BA66" i="33"/>
  <c r="BA66" i="34"/>
  <c r="AN31" i="33"/>
  <c r="AO31" i="33"/>
  <c r="AL31" i="33"/>
  <c r="M31" i="33"/>
  <c r="AR66" i="33"/>
  <c r="AR66" i="34"/>
  <c r="AS28" i="34"/>
  <c r="AS29" i="34"/>
  <c r="AO66" i="34"/>
  <c r="AO66" i="33"/>
  <c r="AT66" i="34"/>
  <c r="AT66" i="33"/>
  <c r="AQ55" i="33"/>
  <c r="AY55" i="33"/>
  <c r="AT50" i="33"/>
  <c r="AE50" i="33"/>
  <c r="AN66" i="34"/>
  <c r="AN66" i="33"/>
  <c r="AQ66" i="34"/>
  <c r="AQ66" i="33"/>
  <c r="AV66" i="34"/>
  <c r="AV66" i="33"/>
  <c r="BC66" i="33"/>
  <c r="BC66" i="34"/>
  <c r="AP66" i="34"/>
  <c r="AP66" i="33"/>
  <c r="AS66" i="33"/>
  <c r="AS66" i="34"/>
  <c r="AX66" i="34"/>
  <c r="AX66" i="33"/>
  <c r="AU66" i="33"/>
  <c r="AU66" i="34"/>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AY37" i="34"/>
  <c r="AZ37" i="34"/>
  <c r="AR37" i="34"/>
  <c r="AJ37" i="34"/>
  <c r="AK37" i="34"/>
  <c r="AC37" i="34"/>
  <c r="U37" i="34"/>
  <c r="AD37" i="34"/>
  <c r="V37" i="34"/>
  <c r="N37" i="34"/>
  <c r="W37" i="34"/>
  <c r="O37" i="34"/>
  <c r="BD37" i="34"/>
  <c r="P37" i="34"/>
  <c r="AW37" i="34"/>
  <c r="AO37" i="34"/>
  <c r="AP37" i="34"/>
  <c r="AH37" i="34"/>
  <c r="Z37" i="34"/>
  <c r="AM30" i="34"/>
  <c r="AE30" i="34"/>
  <c r="W30" i="34"/>
  <c r="O30" i="34"/>
  <c r="AF30" i="34"/>
  <c r="X30" i="34"/>
  <c r="P30" i="34"/>
  <c r="H30" i="34"/>
  <c r="Y30" i="34"/>
  <c r="Q30" i="34"/>
  <c r="I30" i="34"/>
  <c r="AX30" i="34"/>
  <c r="R30" i="34"/>
  <c r="J30" i="34"/>
  <c r="AQ30" i="34"/>
  <c r="AI30" i="34"/>
  <c r="AR30" i="34"/>
  <c r="AJ30" i="34"/>
  <c r="AB30" i="34"/>
  <c r="T30" i="34"/>
  <c r="AC30" i="34"/>
  <c r="U30" i="34"/>
  <c r="M30" i="34"/>
  <c r="AT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G60" i="34" s="1"/>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X38" i="34"/>
  <c r="P38" i="34"/>
  <c r="AW38" i="34"/>
  <c r="AO38" i="34"/>
  <c r="AG38" i="34"/>
  <c r="AX38" i="34"/>
  <c r="AP38" i="34"/>
  <c r="AH38" i="34"/>
  <c r="Z38" i="34"/>
  <c r="R38" i="34"/>
  <c r="AI38" i="34"/>
  <c r="AA38" i="34"/>
  <c r="S38" i="34"/>
  <c r="AZ38" i="34"/>
  <c r="AR38" i="34"/>
  <c r="T38" i="34"/>
  <c r="BA38" i="34"/>
  <c r="AS38" i="34"/>
  <c r="AK38" i="34"/>
  <c r="AC38" i="34"/>
  <c r="AT38" i="34"/>
  <c r="AL38" i="34"/>
  <c r="AD38" i="34"/>
  <c r="V38" i="34"/>
  <c r="N38" i="34"/>
  <c r="AM38" i="34"/>
  <c r="AE38" i="34"/>
  <c r="W38" i="34"/>
  <c r="O38" i="34"/>
  <c r="AO29" i="34"/>
  <c r="I29" i="34"/>
  <c r="AH29" i="34"/>
  <c r="AE36" i="34"/>
  <c r="Q36" i="34"/>
  <c r="AJ36" i="34"/>
  <c r="BB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S28" i="33"/>
  <c r="AI44" i="33" s="1"/>
  <c r="S29" i="33"/>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F61" i="33"/>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BA41" i="34"/>
  <c r="AK41" i="34"/>
  <c r="U41" i="34"/>
  <c r="AT41" i="34"/>
  <c r="AD41" i="34"/>
  <c r="BC41" i="34"/>
  <c r="AM41" i="34"/>
  <c r="W41" i="34"/>
  <c r="AV41" i="34"/>
  <c r="AF41" i="34"/>
  <c r="AW41" i="34"/>
  <c r="AG41" i="34"/>
  <c r="Q41" i="34"/>
  <c r="AP41" i="34"/>
  <c r="Z41" i="34"/>
  <c r="AY41" i="34"/>
  <c r="AI41" i="34"/>
  <c r="AI57" i="34"/>
  <c r="S41" i="34"/>
  <c r="AR41" i="34"/>
  <c r="AB41" i="34"/>
  <c r="AC41" i="34"/>
  <c r="AL41" i="34"/>
  <c r="AU41" i="34"/>
  <c r="AU57" i="34"/>
  <c r="BD41" i="34"/>
  <c r="X41" i="34"/>
  <c r="Y41" i="34"/>
  <c r="AH41" i="34"/>
  <c r="AQ41" i="34"/>
  <c r="AZ41" i="34"/>
  <c r="AZ57" i="34"/>
  <c r="T41" i="34"/>
  <c r="AS41" i="34"/>
  <c r="BB41" i="34"/>
  <c r="V41" i="34"/>
  <c r="AE41" i="34"/>
  <c r="AN41" i="34"/>
  <c r="AO41" i="34"/>
  <c r="AX41" i="34"/>
  <c r="AX57" i="34"/>
  <c r="R41" i="34"/>
  <c r="AA41" i="34"/>
  <c r="AJ41" i="34"/>
  <c r="AS57" i="34"/>
  <c r="BB57" i="34"/>
  <c r="AL57" i="34"/>
  <c r="BD57" i="34"/>
  <c r="AN57" i="34"/>
  <c r="BA57" i="34"/>
  <c r="AT57" i="34"/>
  <c r="AM57" i="34"/>
  <c r="AW57" i="34"/>
  <c r="AG57" i="34"/>
  <c r="AP57" i="34"/>
  <c r="AY57" i="34"/>
  <c r="AR57" i="34"/>
  <c r="AK57" i="34"/>
  <c r="AV57" i="34"/>
  <c r="AQ57" i="34"/>
  <c r="AJ57" i="34"/>
  <c r="BC57" i="34"/>
  <c r="AO57" i="34"/>
  <c r="AH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A44" i="33"/>
  <c r="AZ44" i="33"/>
  <c r="AR44" i="33"/>
  <c r="AJ44" i="33"/>
  <c r="AB44" i="33"/>
  <c r="T44" i="33"/>
  <c r="AS44" i="33"/>
  <c r="AK44" i="33"/>
  <c r="AC44" i="33"/>
  <c r="U44" i="33"/>
  <c r="BB44" i="33"/>
  <c r="AT44" i="33"/>
  <c r="AD44" i="33"/>
  <c r="V44" i="33"/>
  <c r="AW44" i="33"/>
  <c r="AO44" i="33"/>
  <c r="AG44" i="33"/>
  <c r="Y44" i="33"/>
  <c r="AP44" i="33"/>
  <c r="AH44" i="33"/>
  <c r="Z44" i="33"/>
  <c r="X44" i="33"/>
  <c r="AE44" i="33"/>
  <c r="AU44" i="33"/>
  <c r="AM44" i="33"/>
  <c r="AV44" i="33"/>
  <c r="BC44" i="33"/>
  <c r="W44" i="33"/>
  <c r="BD44" i="33"/>
  <c r="AN44" i="33"/>
  <c r="W36" i="33"/>
  <c r="P36" i="33"/>
  <c r="AP36" i="33"/>
  <c r="AC36" i="33"/>
  <c r="V36" i="33"/>
  <c r="AY36" i="33"/>
  <c r="AA29" i="33"/>
  <c r="E66" i="34"/>
  <c r="E66" i="33"/>
  <c r="F66" i="34"/>
  <c r="F66" i="33"/>
  <c r="G66" i="34"/>
  <c r="G66" i="33"/>
  <c r="H66" i="33"/>
  <c r="H66" i="34"/>
  <c r="I66" i="33"/>
  <c r="I66" i="34"/>
  <c r="J66" i="34"/>
  <c r="J66" i="33"/>
  <c r="K66" i="34"/>
  <c r="K66" i="33"/>
  <c r="L66" i="34"/>
  <c r="L66" i="33"/>
  <c r="M66" i="34"/>
  <c r="M66" i="33"/>
  <c r="N66" i="34"/>
  <c r="N66" i="33"/>
  <c r="O66" i="34"/>
  <c r="O66" i="33"/>
  <c r="P66" i="33"/>
  <c r="P66" i="34"/>
  <c r="Q66" i="33"/>
  <c r="Q66" i="34"/>
  <c r="R66" i="33"/>
  <c r="R66" i="34"/>
  <c r="S66" i="33"/>
  <c r="S66" i="34"/>
  <c r="T66" i="33"/>
  <c r="T66" i="34"/>
  <c r="U66" i="33"/>
  <c r="U66" i="34"/>
  <c r="V66" i="34"/>
  <c r="V66" i="33"/>
  <c r="W66" i="34"/>
  <c r="W66" i="33"/>
  <c r="X66" i="34"/>
  <c r="X66" i="33"/>
  <c r="Y66" i="34"/>
  <c r="Y66" i="33"/>
  <c r="Z66" i="34"/>
  <c r="Z66" i="33"/>
  <c r="AA66" i="34"/>
  <c r="AA66" i="33"/>
  <c r="AB66" i="33"/>
  <c r="AB66" i="34"/>
  <c r="AC66" i="33"/>
  <c r="AC66" i="34"/>
  <c r="AD66" i="33"/>
  <c r="AD66" i="34"/>
  <c r="AE66" i="33"/>
  <c r="AE66" i="34"/>
  <c r="AF66" i="33"/>
  <c r="AF66" i="34"/>
  <c r="AG66" i="33"/>
  <c r="AG66" i="34"/>
  <c r="AH66" i="34"/>
  <c r="AH66" i="33"/>
  <c r="AI66" i="34"/>
  <c r="AI66" i="33"/>
  <c r="AJ66" i="34"/>
  <c r="AJ66" i="33"/>
  <c r="AK66" i="34"/>
  <c r="AK66" i="33"/>
  <c r="AL66" i="34"/>
  <c r="AL66" i="33"/>
  <c r="O34" i="33" l="1"/>
  <c r="W34" i="33"/>
  <c r="U34" i="33"/>
  <c r="M34" i="33"/>
  <c r="AJ34" i="33"/>
  <c r="T34" i="33"/>
  <c r="AG34" i="33"/>
  <c r="AV34" i="33"/>
  <c r="BB34" i="33"/>
  <c r="AS34" i="33"/>
  <c r="AT34" i="33"/>
  <c r="V34" i="33"/>
  <c r="AC34" i="33"/>
  <c r="AR34" i="33"/>
  <c r="AO34" i="33"/>
  <c r="AL34" i="33"/>
  <c r="Z34" i="33"/>
  <c r="Y34" i="33"/>
  <c r="AN34" i="33"/>
  <c r="S34" i="33"/>
  <c r="N34" i="33"/>
  <c r="I29" i="33"/>
  <c r="AX34" i="33"/>
  <c r="L34" i="33"/>
  <c r="AE34" i="33"/>
  <c r="AY34" i="33"/>
  <c r="AZ34" i="33"/>
  <c r="AH34" i="33"/>
  <c r="AA34" i="33"/>
  <c r="K34" i="33"/>
  <c r="AU34" i="33"/>
  <c r="AM34" i="33"/>
  <c r="R34" i="33"/>
  <c r="AD34" i="33"/>
  <c r="AQ34" i="33"/>
  <c r="S76" i="34"/>
  <c r="D41" i="20"/>
  <c r="H12" i="20"/>
  <c r="AC76" i="33"/>
  <c r="N76" i="33"/>
  <c r="S36" i="33"/>
  <c r="AR36" i="33"/>
  <c r="AD36" i="33"/>
  <c r="AK36" i="33"/>
  <c r="AX36" i="33"/>
  <c r="X36" i="33"/>
  <c r="AE36" i="33"/>
  <c r="F62" i="33"/>
  <c r="G61" i="33" s="1"/>
  <c r="M36" i="34"/>
  <c r="AA36" i="34"/>
  <c r="Y36" i="34"/>
  <c r="AM36" i="34"/>
  <c r="L36" i="33"/>
  <c r="T36" i="33"/>
  <c r="AL36" i="33"/>
  <c r="AS36" i="33"/>
  <c r="Q36" i="33"/>
  <c r="AF36" i="33"/>
  <c r="AM36" i="33"/>
  <c r="U36" i="34"/>
  <c r="AI36" i="34"/>
  <c r="P36" i="34"/>
  <c r="O36" i="34"/>
  <c r="AW36" i="34"/>
  <c r="AH36" i="34"/>
  <c r="S36" i="34"/>
  <c r="BA36" i="34"/>
  <c r="AT36" i="34"/>
  <c r="BD36" i="34"/>
  <c r="AO36" i="34"/>
  <c r="Z36" i="34"/>
  <c r="AZ36" i="34"/>
  <c r="AS36" i="34"/>
  <c r="AL36" i="34"/>
  <c r="BC36" i="34"/>
  <c r="AV36" i="34"/>
  <c r="AG36" i="34"/>
  <c r="R36" i="34"/>
  <c r="AR36" i="34"/>
  <c r="AK36" i="34"/>
  <c r="AD36" i="34"/>
  <c r="K29" i="34"/>
  <c r="AC36" i="34"/>
  <c r="AQ36" i="34"/>
  <c r="X36" i="34"/>
  <c r="AQ37" i="34"/>
  <c r="AB37" i="34"/>
  <c r="M37" i="34"/>
  <c r="BC37" i="34"/>
  <c r="AV37" i="34"/>
  <c r="AG37" i="34"/>
  <c r="R37" i="34"/>
  <c r="AI37" i="34"/>
  <c r="T37" i="34"/>
  <c r="BB37" i="34"/>
  <c r="AU37" i="34"/>
  <c r="AN37" i="34"/>
  <c r="Y37" i="34"/>
  <c r="AA37" i="34"/>
  <c r="BA37" i="34"/>
  <c r="AT37" i="34"/>
  <c r="AM37" i="34"/>
  <c r="AF37" i="34"/>
  <c r="Q37" i="34"/>
  <c r="S37" i="34"/>
  <c r="AS37" i="34"/>
  <c r="AL37" i="34"/>
  <c r="AE37" i="34"/>
  <c r="X37" i="34"/>
  <c r="AX37" i="34"/>
  <c r="AI36" i="33"/>
  <c r="Y36" i="33"/>
  <c r="AB36" i="33"/>
  <c r="AQ36" i="33"/>
  <c r="BB36" i="33"/>
  <c r="R36" i="33"/>
  <c r="AG36" i="33"/>
  <c r="AV36" i="33"/>
  <c r="BC36" i="33"/>
  <c r="AF44" i="33"/>
  <c r="AX44" i="33"/>
  <c r="AL44" i="33"/>
  <c r="BA44" i="33"/>
  <c r="L36" i="34"/>
  <c r="AY36" i="34"/>
  <c r="AF36" i="34"/>
  <c r="AT36" i="33"/>
  <c r="AU36" i="33"/>
  <c r="AJ36" i="33"/>
  <c r="M36" i="33"/>
  <c r="Z36" i="33"/>
  <c r="AO36" i="33"/>
  <c r="BD36" i="33"/>
  <c r="N36" i="34"/>
  <c r="T36" i="34"/>
  <c r="AP36" i="34"/>
  <c r="AN36" i="34"/>
  <c r="AZ36" i="33"/>
  <c r="BA36" i="33"/>
  <c r="AN36" i="33"/>
  <c r="AA36" i="33"/>
  <c r="N36" i="33"/>
  <c r="U36" i="33"/>
  <c r="AH36" i="33"/>
  <c r="AW36" i="33"/>
  <c r="O36" i="33"/>
  <c r="V36" i="34"/>
  <c r="AB36" i="34"/>
  <c r="AX36" i="34"/>
  <c r="W36" i="34"/>
  <c r="AN33" i="33"/>
  <c r="V33" i="33"/>
  <c r="Q33" i="33"/>
  <c r="S33" i="33"/>
  <c r="AS33" i="33"/>
  <c r="AP50" i="33"/>
  <c r="AC50" i="33"/>
  <c r="AU50" i="33"/>
  <c r="AQ50" i="33"/>
  <c r="AF50" i="33"/>
  <c r="BC50" i="33"/>
  <c r="BA50" i="33"/>
  <c r="AA50" i="33"/>
  <c r="AO50" i="33"/>
  <c r="BB50" i="33"/>
  <c r="AJ50" i="33"/>
  <c r="AB28" i="33"/>
  <c r="AB29" i="33" s="1"/>
  <c r="AN72" i="33"/>
  <c r="N72" i="33"/>
  <c r="AB72" i="34"/>
  <c r="O72" i="34"/>
  <c r="Y72" i="34"/>
  <c r="AN72" i="34"/>
  <c r="BA72" i="34"/>
  <c r="K72" i="33"/>
  <c r="V72" i="33"/>
  <c r="AG72" i="33"/>
  <c r="AG76" i="33" s="1"/>
  <c r="BD72" i="33"/>
  <c r="S72" i="34"/>
  <c r="AT72" i="34"/>
  <c r="AT76" i="34" s="1"/>
  <c r="F72" i="33"/>
  <c r="Q72" i="33"/>
  <c r="AC72" i="34"/>
  <c r="P72" i="34"/>
  <c r="AL72" i="34"/>
  <c r="AK72" i="33"/>
  <c r="AJ72" i="33"/>
  <c r="AI72" i="33"/>
  <c r="AH72" i="33"/>
  <c r="U72" i="33"/>
  <c r="AF72" i="33"/>
  <c r="AQ72" i="33"/>
  <c r="AP72" i="33"/>
  <c r="AO72" i="33"/>
  <c r="BD72" i="34"/>
  <c r="AZ72" i="33"/>
  <c r="N72" i="34"/>
  <c r="M72" i="33"/>
  <c r="L72" i="33"/>
  <c r="AZ72" i="34"/>
  <c r="AW72" i="34"/>
  <c r="AW76" i="34" s="1"/>
  <c r="AV72" i="34"/>
  <c r="H72" i="33"/>
  <c r="H76" i="33" s="1"/>
  <c r="S72" i="33"/>
  <c r="R72" i="33"/>
  <c r="E72" i="33"/>
  <c r="AR72" i="34"/>
  <c r="AB72" i="33"/>
  <c r="AY72" i="33"/>
  <c r="AY72" i="34"/>
  <c r="BC72" i="34"/>
  <c r="BB72" i="34"/>
  <c r="AK72" i="34"/>
  <c r="AK76" i="34" s="1"/>
  <c r="AJ72" i="34"/>
  <c r="AI72" i="34"/>
  <c r="AH72" i="34"/>
  <c r="AU72" i="34"/>
  <c r="G72" i="33"/>
  <c r="AS72" i="34"/>
  <c r="AA72" i="33"/>
  <c r="O72" i="33"/>
  <c r="AP72" i="34"/>
  <c r="AQ72" i="34"/>
  <c r="AA72" i="34"/>
  <c r="K72" i="34"/>
  <c r="J72" i="34"/>
  <c r="I72" i="34"/>
  <c r="I76" i="34" s="1"/>
  <c r="H72" i="34"/>
  <c r="G72" i="34"/>
  <c r="F72" i="34"/>
  <c r="E72" i="34"/>
  <c r="R72" i="34"/>
  <c r="Q72" i="34"/>
  <c r="AD69" i="34"/>
  <c r="AD69" i="33"/>
  <c r="W69" i="34"/>
  <c r="W69" i="33"/>
  <c r="G69" i="33"/>
  <c r="G76" i="33" s="1"/>
  <c r="G69" i="34"/>
  <c r="AE29" i="34"/>
  <c r="AL37" i="33"/>
  <c r="Q37" i="33"/>
  <c r="T37" i="33"/>
  <c r="AO37" i="33"/>
  <c r="AE37" i="33"/>
  <c r="AI37" i="33"/>
  <c r="Z37" i="33"/>
  <c r="AS37" i="33"/>
  <c r="Y37" i="33"/>
  <c r="AU37" i="33"/>
  <c r="O37" i="33"/>
  <c r="AK37" i="33"/>
  <c r="AF72" i="34"/>
  <c r="I72" i="33"/>
  <c r="AU72" i="33"/>
  <c r="AO72" i="34"/>
  <c r="V37" i="33"/>
  <c r="R37" i="33"/>
  <c r="AC37" i="33"/>
  <c r="BD50" i="33"/>
  <c r="AJ33" i="33"/>
  <c r="AR50" i="33"/>
  <c r="AN37" i="33"/>
  <c r="AE28" i="34"/>
  <c r="AB28" i="34"/>
  <c r="AB29" i="34"/>
  <c r="AM72" i="33"/>
  <c r="AL72" i="33"/>
  <c r="BC45" i="33"/>
  <c r="AX45" i="33"/>
  <c r="V45" i="33"/>
  <c r="Y45" i="33"/>
  <c r="W45" i="33"/>
  <c r="BA45" i="33"/>
  <c r="AJ45" i="33"/>
  <c r="BB45" i="33"/>
  <c r="X45" i="33"/>
  <c r="AV45" i="33"/>
  <c r="AK45" i="33"/>
  <c r="AA45" i="33"/>
  <c r="AR45" i="33"/>
  <c r="T29" i="33"/>
  <c r="AC45" i="33"/>
  <c r="AN45" i="33"/>
  <c r="AE72" i="33"/>
  <c r="AS72" i="33"/>
  <c r="W72" i="34"/>
  <c r="Z72" i="34"/>
  <c r="Z76" i="34" s="1"/>
  <c r="O28" i="34"/>
  <c r="AZ67" i="34"/>
  <c r="G67" i="34"/>
  <c r="G76" i="34" s="1"/>
  <c r="Q67" i="33"/>
  <c r="Q76" i="33" s="1"/>
  <c r="AJ67" i="33"/>
  <c r="AJ76" i="33" s="1"/>
  <c r="BC67" i="33"/>
  <c r="BC76" i="33" s="1"/>
  <c r="X67" i="33"/>
  <c r="X76" i="33" s="1"/>
  <c r="AQ67" i="33"/>
  <c r="E67" i="34"/>
  <c r="E76" i="34" s="1"/>
  <c r="Y67" i="33"/>
  <c r="T67" i="34"/>
  <c r="T76" i="34" s="1"/>
  <c r="AG67" i="34"/>
  <c r="AG76" i="34" s="1"/>
  <c r="AN67" i="34"/>
  <c r="AN76" i="34" s="1"/>
  <c r="W67" i="33"/>
  <c r="W76" i="33" s="1"/>
  <c r="AO67" i="33"/>
  <c r="AO76" i="33" s="1"/>
  <c r="O67" i="34"/>
  <c r="O76" i="34" s="1"/>
  <c r="K67" i="33"/>
  <c r="AC67" i="33"/>
  <c r="AV67" i="33"/>
  <c r="AV76" i="33" s="1"/>
  <c r="AB67" i="34"/>
  <c r="AB76" i="34" s="1"/>
  <c r="J67" i="33"/>
  <c r="J76" i="33" s="1"/>
  <c r="AB67" i="33"/>
  <c r="AU67" i="33"/>
  <c r="AU76" i="33" s="1"/>
  <c r="AM67" i="34"/>
  <c r="P67" i="33"/>
  <c r="AI67" i="33"/>
  <c r="AI76" i="33" s="1"/>
  <c r="BA67" i="33"/>
  <c r="BA76" i="33" s="1"/>
  <c r="BA67" i="34"/>
  <c r="BA76" i="34" s="1"/>
  <c r="S67" i="34"/>
  <c r="L67" i="33"/>
  <c r="L76" i="33" s="1"/>
  <c r="AE67" i="33"/>
  <c r="AE76" i="33" s="1"/>
  <c r="AX67" i="33"/>
  <c r="AX76" i="33" s="1"/>
  <c r="AY67" i="34"/>
  <c r="AY76" i="34" s="1"/>
  <c r="S67" i="33"/>
  <c r="S76" i="33" s="1"/>
  <c r="AL67" i="33"/>
  <c r="AL76" i="33" s="1"/>
  <c r="BD67" i="33"/>
  <c r="BC67" i="34"/>
  <c r="O67" i="33"/>
  <c r="O76" i="33" s="1"/>
  <c r="V67" i="33"/>
  <c r="V76" i="33" s="1"/>
  <c r="AK67" i="33"/>
  <c r="AK76" i="33" s="1"/>
  <c r="AD67" i="34"/>
  <c r="AD76" i="34" s="1"/>
  <c r="AH67" i="34"/>
  <c r="AH76" i="34" s="1"/>
  <c r="W67" i="34"/>
  <c r="AJ67" i="34"/>
  <c r="AJ76" i="34" s="1"/>
  <c r="U67" i="33"/>
  <c r="U76" i="33" s="1"/>
  <c r="N67" i="34"/>
  <c r="N76" i="34" s="1"/>
  <c r="AQ67" i="34"/>
  <c r="AQ76" i="34" s="1"/>
  <c r="T67" i="33"/>
  <c r="T76" i="33" s="1"/>
  <c r="AA67" i="33"/>
  <c r="Q67" i="34"/>
  <c r="Q76" i="34" s="1"/>
  <c r="AE67" i="34"/>
  <c r="Z67" i="33"/>
  <c r="Z76" i="33" s="1"/>
  <c r="AF67" i="33"/>
  <c r="AC67" i="34"/>
  <c r="AC76" i="34" s="1"/>
  <c r="BB67" i="34"/>
  <c r="BB76" i="34" s="1"/>
  <c r="U67" i="34"/>
  <c r="U76" i="34" s="1"/>
  <c r="R67" i="33"/>
  <c r="R76" i="33" s="1"/>
  <c r="AU67" i="34"/>
  <c r="AU76" i="34" s="1"/>
  <c r="AS67" i="33"/>
  <c r="AL67" i="34"/>
  <c r="AL76" i="34" s="1"/>
  <c r="P67" i="34"/>
  <c r="P76" i="34" s="1"/>
  <c r="AH67" i="33"/>
  <c r="AH76" i="33" s="1"/>
  <c r="AN67" i="33"/>
  <c r="AO67" i="34"/>
  <c r="AO76" i="34" s="1"/>
  <c r="H67" i="34"/>
  <c r="H76" i="34" s="1"/>
  <c r="AS67" i="34"/>
  <c r="AS76" i="34" s="1"/>
  <c r="AD67" i="33"/>
  <c r="M67" i="34"/>
  <c r="M76" i="34" s="1"/>
  <c r="AX67" i="34"/>
  <c r="AX76" i="34" s="1"/>
  <c r="AR67" i="33"/>
  <c r="AA67" i="34"/>
  <c r="AA76" i="34" s="1"/>
  <c r="AY67" i="33"/>
  <c r="AY76" i="33" s="1"/>
  <c r="AN69" i="33"/>
  <c r="AN69" i="34"/>
  <c r="AB69" i="34"/>
  <c r="AB69" i="33"/>
  <c r="AB76" i="33" s="1"/>
  <c r="Q69" i="34"/>
  <c r="Q69" i="33"/>
  <c r="K69" i="34"/>
  <c r="K69" i="33"/>
  <c r="AU38" i="34"/>
  <c r="BB38" i="34"/>
  <c r="AB38" i="34"/>
  <c r="AQ38" i="34"/>
  <c r="Q38" i="34"/>
  <c r="AF38" i="34"/>
  <c r="V30" i="34"/>
  <c r="AK30" i="34"/>
  <c r="K30" i="34"/>
  <c r="Z30" i="34"/>
  <c r="AG30" i="34"/>
  <c r="AN30" i="34"/>
  <c r="AU30" i="34"/>
  <c r="AZ66" i="34"/>
  <c r="AZ76" i="34" s="1"/>
  <c r="AG37" i="33"/>
  <c r="L29" i="33"/>
  <c r="AH37" i="33"/>
  <c r="AJ37" i="33"/>
  <c r="AX50" i="33"/>
  <c r="AN50" i="33"/>
  <c r="AA33" i="33"/>
  <c r="AL45" i="33"/>
  <c r="AB45" i="33"/>
  <c r="Z50" i="33"/>
  <c r="AY45" i="33"/>
  <c r="AH45" i="33"/>
  <c r="AM37" i="33"/>
  <c r="L29" i="34"/>
  <c r="AP67" i="33"/>
  <c r="AP76" i="33" s="1"/>
  <c r="AR67" i="34"/>
  <c r="AR76" i="34" s="1"/>
  <c r="AT29" i="34"/>
  <c r="M67" i="33"/>
  <c r="AX69" i="34"/>
  <c r="AC72" i="33"/>
  <c r="BC72" i="33"/>
  <c r="U72" i="34"/>
  <c r="X72" i="33"/>
  <c r="AX72" i="34"/>
  <c r="AZ69" i="33"/>
  <c r="P72" i="33"/>
  <c r="AX72" i="33"/>
  <c r="AT67" i="33"/>
  <c r="AT76" i="33" s="1"/>
  <c r="X34" i="33"/>
  <c r="AP34" i="33"/>
  <c r="AF34" i="33"/>
  <c r="BA34" i="33"/>
  <c r="AI34" i="33"/>
  <c r="Q34" i="33"/>
  <c r="J34" i="33"/>
  <c r="P34" i="33"/>
  <c r="AK34" i="33"/>
  <c r="AB34" i="33"/>
  <c r="AW34" i="33"/>
  <c r="BC38" i="34"/>
  <c r="U38" i="34"/>
  <c r="AJ38" i="34"/>
  <c r="AY38" i="34"/>
  <c r="Y38" i="34"/>
  <c r="AN38" i="34"/>
  <c r="AD30" i="34"/>
  <c r="AS30" i="34"/>
  <c r="S30" i="34"/>
  <c r="AH30" i="34"/>
  <c r="AO30" i="34"/>
  <c r="AV30" i="34"/>
  <c r="E62" i="34"/>
  <c r="AP37" i="33"/>
  <c r="AX37" i="33"/>
  <c r="AZ37" i="33"/>
  <c r="AH50" i="33"/>
  <c r="AW50" i="33"/>
  <c r="AR33" i="33"/>
  <c r="M60" i="34"/>
  <c r="AE45" i="33"/>
  <c r="AG45" i="33"/>
  <c r="AW37" i="33"/>
  <c r="BB55" i="33"/>
  <c r="AZ55" i="33"/>
  <c r="AU55" i="33"/>
  <c r="AS55" i="33"/>
  <c r="AE55" i="33"/>
  <c r="AW55" i="33"/>
  <c r="AF67" i="34"/>
  <c r="AF76" i="34" s="1"/>
  <c r="AP67" i="34"/>
  <c r="AP76" i="34" s="1"/>
  <c r="BA72" i="33"/>
  <c r="AG72" i="34"/>
  <c r="J72" i="33"/>
  <c r="AV72" i="33"/>
  <c r="AM72" i="34"/>
  <c r="L72" i="34"/>
  <c r="BA49" i="34"/>
  <c r="BC49" i="34"/>
  <c r="Z49" i="34"/>
  <c r="AT49" i="34"/>
  <c r="AW49" i="34"/>
  <c r="BD49" i="34"/>
  <c r="AQ49" i="34"/>
  <c r="AD49" i="34"/>
  <c r="N67" i="33"/>
  <c r="U30" i="33"/>
  <c r="AJ30" i="33"/>
  <c r="W30" i="33"/>
  <c r="G30" i="33"/>
  <c r="G60" i="33" s="1"/>
  <c r="AL30" i="34"/>
  <c r="L30" i="34"/>
  <c r="AA30" i="34"/>
  <c r="AP30" i="34"/>
  <c r="AW30" i="34"/>
  <c r="AZ66" i="33"/>
  <c r="AL50" i="33"/>
  <c r="AY37" i="33"/>
  <c r="W37" i="33"/>
  <c r="BC37" i="33"/>
  <c r="N37" i="33"/>
  <c r="AA37" i="33"/>
  <c r="AY50" i="33"/>
  <c r="AG50" i="33"/>
  <c r="J33" i="33"/>
  <c r="BD45" i="33"/>
  <c r="AI45" i="33"/>
  <c r="AQ45" i="33"/>
  <c r="AW45" i="33"/>
  <c r="U37" i="33"/>
  <c r="P31" i="33"/>
  <c r="F29" i="33"/>
  <c r="R31" i="33"/>
  <c r="AM31" i="33"/>
  <c r="AP31" i="33"/>
  <c r="V31" i="33"/>
  <c r="T31" i="33"/>
  <c r="AV67" i="34"/>
  <c r="V67" i="34"/>
  <c r="V76" i="34" s="1"/>
  <c r="R67" i="34"/>
  <c r="R76" i="34" s="1"/>
  <c r="AI69" i="33"/>
  <c r="AE72" i="34"/>
  <c r="T72" i="33"/>
  <c r="AT72" i="33"/>
  <c r="X72" i="34"/>
  <c r="AD72" i="34"/>
  <c r="AW28" i="33"/>
  <c r="AW29" i="33"/>
  <c r="AC28" i="33"/>
  <c r="AZ67" i="33"/>
  <c r="S37" i="33"/>
  <c r="X37" i="33"/>
  <c r="AV37" i="33"/>
  <c r="AD37" i="33"/>
  <c r="AQ37" i="33"/>
  <c r="AM33" i="33"/>
  <c r="AI50" i="33"/>
  <c r="Y29" i="33"/>
  <c r="AO45" i="33"/>
  <c r="AV50" i="33"/>
  <c r="AJ29" i="33"/>
  <c r="AF45" i="33"/>
  <c r="BA37" i="33"/>
  <c r="E29" i="34"/>
  <c r="X67" i="34"/>
  <c r="X76" i="34" s="1"/>
  <c r="J67" i="34"/>
  <c r="J76" i="34" s="1"/>
  <c r="F67" i="34"/>
  <c r="F76" i="34" s="1"/>
  <c r="V28" i="33"/>
  <c r="V29" i="33"/>
  <c r="AD72" i="33"/>
  <c r="AR72" i="33"/>
  <c r="V72" i="34"/>
  <c r="Y72" i="33"/>
  <c r="AM67" i="33"/>
  <c r="O28" i="33"/>
  <c r="O29" i="33" s="1"/>
  <c r="AK29" i="34"/>
  <c r="AC29" i="34"/>
  <c r="S29" i="34"/>
  <c r="P69" i="33"/>
  <c r="P69" i="34"/>
  <c r="J29" i="33"/>
  <c r="BB69" i="33"/>
  <c r="BB76" i="33" s="1"/>
  <c r="C9" i="33"/>
  <c r="G26" i="33"/>
  <c r="U29" i="33"/>
  <c r="AR28" i="34"/>
  <c r="AR29" i="34" s="1"/>
  <c r="W29" i="34"/>
  <c r="F29" i="34"/>
  <c r="AS29" i="33"/>
  <c r="F69" i="33"/>
  <c r="F76" i="33" s="1"/>
  <c r="S69" i="34"/>
  <c r="S69" i="33"/>
  <c r="K71" i="34"/>
  <c r="E71" i="33"/>
  <c r="AI71" i="34"/>
  <c r="AI76" i="34" s="1"/>
  <c r="AQ71" i="34"/>
  <c r="AE68" i="33"/>
  <c r="AD68" i="33"/>
  <c r="Y71" i="34"/>
  <c r="Y76" i="34" s="1"/>
  <c r="S71" i="33"/>
  <c r="Y70" i="33"/>
  <c r="N70" i="34"/>
  <c r="AY70" i="33"/>
  <c r="AN70" i="33"/>
  <c r="Q70" i="33"/>
  <c r="BD70" i="34"/>
  <c r="BD76" i="34" s="1"/>
  <c r="R70" i="34"/>
  <c r="BC70" i="33"/>
  <c r="AF70" i="33"/>
  <c r="I70" i="33"/>
  <c r="AV70" i="34"/>
  <c r="X70" i="33"/>
  <c r="L71" i="34"/>
  <c r="L76" i="34" s="1"/>
  <c r="W70" i="33"/>
  <c r="N33" i="34"/>
  <c r="N60" i="34" s="1"/>
  <c r="AP33" i="34"/>
  <c r="AN33" i="34"/>
  <c r="AC33" i="34"/>
  <c r="AQ33" i="34"/>
  <c r="AX33" i="34"/>
  <c r="AD33" i="34"/>
  <c r="W33" i="34"/>
  <c r="Z33" i="34"/>
  <c r="O33" i="34"/>
  <c r="O60" i="34" s="1"/>
  <c r="AS33" i="34"/>
  <c r="Q33" i="34"/>
  <c r="U33" i="34"/>
  <c r="AI33" i="34"/>
  <c r="AF33" i="34"/>
  <c r="J33" i="34"/>
  <c r="J60" i="34" s="1"/>
  <c r="AE33" i="34"/>
  <c r="L33" i="34"/>
  <c r="L60" i="34" s="1"/>
  <c r="AG33" i="34"/>
  <c r="BA33" i="34"/>
  <c r="AZ33" i="34"/>
  <c r="P33" i="34"/>
  <c r="AU33" i="34"/>
  <c r="AB33" i="34"/>
  <c r="AW33" i="34"/>
  <c r="AJ33" i="34"/>
  <c r="T33" i="34"/>
  <c r="AO33" i="34"/>
  <c r="V33" i="34"/>
  <c r="AR33" i="34"/>
  <c r="H29" i="34"/>
  <c r="X33" i="34"/>
  <c r="S33" i="34"/>
  <c r="AK33" i="34"/>
  <c r="Y33" i="34"/>
  <c r="AL33" i="34"/>
  <c r="K33" i="34"/>
  <c r="R33" i="34"/>
  <c r="AV33" i="34"/>
  <c r="AV33" i="33"/>
  <c r="H29" i="33"/>
  <c r="K33" i="33"/>
  <c r="AL33" i="33"/>
  <c r="W33" i="33"/>
  <c r="AD33" i="33"/>
  <c r="AZ33" i="33"/>
  <c r="Y33" i="33"/>
  <c r="AF33" i="33"/>
  <c r="AB33" i="33"/>
  <c r="AW33" i="33"/>
  <c r="O33" i="33"/>
  <c r="R33" i="33"/>
  <c r="M33" i="33"/>
  <c r="AI33" i="33"/>
  <c r="AU33" i="33"/>
  <c r="L33" i="33"/>
  <c r="AG33" i="33"/>
  <c r="AH33" i="33"/>
  <c r="AC33" i="33"/>
  <c r="AY33" i="33"/>
  <c r="AK33" i="33"/>
  <c r="AP33" i="33"/>
  <c r="AX33" i="33"/>
  <c r="BA33" i="33"/>
  <c r="P33" i="33"/>
  <c r="AE33" i="33"/>
  <c r="AQ33" i="33"/>
  <c r="U33" i="33"/>
  <c r="Z33" i="33"/>
  <c r="AO33" i="33"/>
  <c r="T33" i="33"/>
  <c r="X33" i="33"/>
  <c r="I33" i="33"/>
  <c r="AY47" i="33" l="1"/>
  <c r="AB47" i="33"/>
  <c r="AN47" i="33"/>
  <c r="BB47" i="33"/>
  <c r="AU47" i="33"/>
  <c r="AQ47" i="33"/>
  <c r="BA47" i="33"/>
  <c r="AF47" i="33"/>
  <c r="BC47" i="33"/>
  <c r="AE47" i="33"/>
  <c r="AZ47" i="33"/>
  <c r="AV47" i="33"/>
  <c r="AD47" i="33"/>
  <c r="AX47" i="33"/>
  <c r="AR47" i="33"/>
  <c r="X47" i="33"/>
  <c r="AM47" i="33"/>
  <c r="BD47" i="33"/>
  <c r="AP47" i="33"/>
  <c r="AJ47" i="33"/>
  <c r="AW47" i="33"/>
  <c r="AL47" i="33"/>
  <c r="W47" i="33"/>
  <c r="AH47" i="33"/>
  <c r="AS47" i="33"/>
  <c r="AO47" i="33"/>
  <c r="AT47" i="33"/>
  <c r="Z47" i="33"/>
  <c r="AK47" i="33"/>
  <c r="AG47" i="33"/>
  <c r="AI47" i="33"/>
  <c r="AC47" i="33"/>
  <c r="Y47" i="33"/>
  <c r="AA47" i="33"/>
  <c r="G28" i="33"/>
  <c r="G29" i="33"/>
  <c r="AM76" i="33"/>
  <c r="AD76" i="33"/>
  <c r="AF76" i="33"/>
  <c r="P76" i="33"/>
  <c r="AQ53" i="34"/>
  <c r="AK53" i="34"/>
  <c r="AU53" i="34"/>
  <c r="AW53" i="34"/>
  <c r="AI53" i="34"/>
  <c r="AC53" i="34"/>
  <c r="AM53" i="34"/>
  <c r="AO53" i="34"/>
  <c r="AZ53" i="34"/>
  <c r="BB53" i="34"/>
  <c r="AE53" i="34"/>
  <c r="AG53" i="34"/>
  <c r="AR53" i="34"/>
  <c r="BC53" i="34"/>
  <c r="AH53" i="34"/>
  <c r="AJ53" i="34"/>
  <c r="BD53" i="34"/>
  <c r="AD53" i="34"/>
  <c r="BA53" i="34"/>
  <c r="AV53" i="34"/>
  <c r="AP53" i="34"/>
  <c r="AS53" i="34"/>
  <c r="AN53" i="34"/>
  <c r="AT53" i="34"/>
  <c r="AF53" i="34"/>
  <c r="AY53" i="34"/>
  <c r="AL53" i="34"/>
  <c r="AX53" i="34"/>
  <c r="AH40" i="33"/>
  <c r="BB40" i="33"/>
  <c r="X40" i="33"/>
  <c r="V40" i="33"/>
  <c r="AI40" i="33"/>
  <c r="AZ40" i="33"/>
  <c r="AM40" i="33"/>
  <c r="Y40" i="33"/>
  <c r="AU40" i="33"/>
  <c r="S40" i="33"/>
  <c r="Q40" i="33"/>
  <c r="AW40" i="33"/>
  <c r="AA40" i="33"/>
  <c r="BC40" i="33"/>
  <c r="BC60" i="33" s="1"/>
  <c r="AL40" i="33"/>
  <c r="W40" i="33"/>
  <c r="AE40" i="33"/>
  <c r="T40" i="33"/>
  <c r="AD40" i="33"/>
  <c r="BD40" i="33"/>
  <c r="BD60" i="33" s="1"/>
  <c r="AJ40" i="33"/>
  <c r="AT40" i="33"/>
  <c r="AN40" i="33"/>
  <c r="AQ40" i="33"/>
  <c r="U40" i="33"/>
  <c r="AY40" i="33"/>
  <c r="AG40" i="33"/>
  <c r="P40" i="33"/>
  <c r="AK40" i="33"/>
  <c r="AS40" i="33"/>
  <c r="AR40" i="33"/>
  <c r="R40" i="33"/>
  <c r="AC40" i="33"/>
  <c r="AB40" i="33"/>
  <c r="AX40" i="33"/>
  <c r="AF40" i="33"/>
  <c r="AO40" i="33"/>
  <c r="AV40" i="33"/>
  <c r="BA40" i="33"/>
  <c r="AP40" i="33"/>
  <c r="Z40" i="33"/>
  <c r="AV54" i="33"/>
  <c r="AO54" i="33"/>
  <c r="AJ54" i="33"/>
  <c r="AK54" i="33"/>
  <c r="AH54" i="33"/>
  <c r="AP54" i="33"/>
  <c r="AR54" i="33"/>
  <c r="AY54" i="33"/>
  <c r="AZ54" i="33"/>
  <c r="AQ54" i="33"/>
  <c r="AI54" i="33"/>
  <c r="AT54" i="33"/>
  <c r="AD54" i="33"/>
  <c r="BA54" i="33"/>
  <c r="BD54" i="33"/>
  <c r="AU54" i="33"/>
  <c r="AM54" i="33"/>
  <c r="BC54" i="33"/>
  <c r="AN54" i="33"/>
  <c r="AE54" i="33"/>
  <c r="AL54" i="33"/>
  <c r="BB54" i="33"/>
  <c r="BB60" i="33" s="1"/>
  <c r="AS54" i="33"/>
  <c r="AX54" i="33"/>
  <c r="AF54" i="33"/>
  <c r="AW54" i="33"/>
  <c r="AG54" i="33"/>
  <c r="E63" i="34"/>
  <c r="E64" i="34" s="1"/>
  <c r="E77" i="34" s="1"/>
  <c r="E80" i="34" s="1"/>
  <c r="E81" i="34" s="1"/>
  <c r="F61" i="34"/>
  <c r="BA60" i="33"/>
  <c r="K60" i="34"/>
  <c r="AU60" i="34"/>
  <c r="I76" i="33"/>
  <c r="AS76" i="33"/>
  <c r="AM76" i="34"/>
  <c r="K76" i="33"/>
  <c r="Y76" i="33"/>
  <c r="AL56" i="34"/>
  <c r="AF56" i="34"/>
  <c r="AY56" i="34"/>
  <c r="BC56" i="34"/>
  <c r="AW56" i="34"/>
  <c r="AQ56" i="34"/>
  <c r="BA56" i="34"/>
  <c r="BA60" i="34" s="1"/>
  <c r="AU56" i="34"/>
  <c r="AO56" i="34"/>
  <c r="AI56" i="34"/>
  <c r="AS56" i="34"/>
  <c r="AM56" i="34"/>
  <c r="AG56" i="34"/>
  <c r="AZ56" i="34"/>
  <c r="AZ60" i="34" s="1"/>
  <c r="AK56" i="34"/>
  <c r="AP56" i="34"/>
  <c r="BB56" i="34"/>
  <c r="AH56" i="34"/>
  <c r="AX56" i="34"/>
  <c r="AT56" i="34"/>
  <c r="AR56" i="34"/>
  <c r="BD56" i="34"/>
  <c r="AJ56" i="34"/>
  <c r="AV56" i="34"/>
  <c r="AN56" i="34"/>
  <c r="D42" i="20"/>
  <c r="I12" i="20"/>
  <c r="X60" i="34"/>
  <c r="AL60" i="34"/>
  <c r="AV76" i="34"/>
  <c r="K76" i="34"/>
  <c r="AE76" i="34"/>
  <c r="BC76" i="34"/>
  <c r="F63" i="33"/>
  <c r="F64" i="33" s="1"/>
  <c r="F77" i="33" s="1"/>
  <c r="F80" i="33" s="1"/>
  <c r="AD60" i="34"/>
  <c r="W76" i="34"/>
  <c r="BD76" i="33"/>
  <c r="AQ76" i="33"/>
  <c r="BA40" i="34"/>
  <c r="AL40" i="34"/>
  <c r="W40" i="34"/>
  <c r="W60" i="34" s="1"/>
  <c r="AW40" i="34"/>
  <c r="AW60" i="34" s="1"/>
  <c r="AH40" i="34"/>
  <c r="AH60" i="34" s="1"/>
  <c r="S40" i="34"/>
  <c r="AS40" i="34"/>
  <c r="AS60" i="34" s="1"/>
  <c r="AD40" i="34"/>
  <c r="BD40" i="34"/>
  <c r="BD60" i="34" s="1"/>
  <c r="AO40" i="34"/>
  <c r="AO60" i="34" s="1"/>
  <c r="Z40" i="34"/>
  <c r="Z60" i="34" s="1"/>
  <c r="AZ40" i="34"/>
  <c r="AK40" i="34"/>
  <c r="V40" i="34"/>
  <c r="V60" i="34" s="1"/>
  <c r="AV40" i="34"/>
  <c r="AV60" i="34" s="1"/>
  <c r="AG40" i="34"/>
  <c r="AG60" i="34" s="1"/>
  <c r="R40" i="34"/>
  <c r="R60" i="34" s="1"/>
  <c r="AR40" i="34"/>
  <c r="AR60" i="34" s="1"/>
  <c r="AT40" i="34"/>
  <c r="AT60" i="34" s="1"/>
  <c r="X40" i="34"/>
  <c r="AQ40" i="34"/>
  <c r="AQ60" i="34" s="1"/>
  <c r="AF40" i="34"/>
  <c r="AF60" i="34" s="1"/>
  <c r="BC40" i="34"/>
  <c r="BC60" i="34" s="1"/>
  <c r="P40" i="34"/>
  <c r="P60" i="34" s="1"/>
  <c r="AI40" i="34"/>
  <c r="AI60" i="34" s="1"/>
  <c r="BB40" i="34"/>
  <c r="BB60" i="34" s="1"/>
  <c r="AU40" i="34"/>
  <c r="Y40" i="34"/>
  <c r="AA40" i="34"/>
  <c r="AA60" i="34" s="1"/>
  <c r="AM40" i="34"/>
  <c r="AM60" i="34" s="1"/>
  <c r="Q40" i="34"/>
  <c r="Q60" i="34" s="1"/>
  <c r="AJ40" i="34"/>
  <c r="AJ60" i="34" s="1"/>
  <c r="AC40" i="34"/>
  <c r="AE40" i="34"/>
  <c r="AE60" i="34" s="1"/>
  <c r="AX40" i="34"/>
  <c r="AX60" i="34" s="1"/>
  <c r="AB40" i="34"/>
  <c r="AB60" i="34" s="1"/>
  <c r="U40" i="34"/>
  <c r="U60" i="34" s="1"/>
  <c r="AN40" i="34"/>
  <c r="AN60" i="34" s="1"/>
  <c r="AP40" i="34"/>
  <c r="AP60" i="34" s="1"/>
  <c r="T40" i="34"/>
  <c r="T60" i="34" s="1"/>
  <c r="AY40" i="34"/>
  <c r="AY60" i="34" s="1"/>
  <c r="AZ53" i="33"/>
  <c r="BB53" i="33"/>
  <c r="AX53" i="33"/>
  <c r="AV53" i="33"/>
  <c r="AR53" i="33"/>
  <c r="AT53" i="33"/>
  <c r="AP53" i="33"/>
  <c r="BC53" i="33"/>
  <c r="AQ53" i="33"/>
  <c r="AL53" i="33"/>
  <c r="AN53" i="33"/>
  <c r="AI53" i="33"/>
  <c r="AD53" i="33"/>
  <c r="AF53" i="33"/>
  <c r="AY53" i="33"/>
  <c r="AJ53" i="33"/>
  <c r="AW53" i="33"/>
  <c r="AM53" i="33"/>
  <c r="AE53" i="33"/>
  <c r="BA53" i="33"/>
  <c r="AO53" i="33"/>
  <c r="BD53" i="33"/>
  <c r="AS53" i="33"/>
  <c r="AG53" i="33"/>
  <c r="AU53" i="33"/>
  <c r="AK53" i="33"/>
  <c r="AH53" i="33"/>
  <c r="AC53" i="33"/>
  <c r="S60" i="34"/>
  <c r="AC60" i="34"/>
  <c r="Y60" i="34"/>
  <c r="E76" i="33"/>
  <c r="E77" i="33" s="1"/>
  <c r="E80" i="33" s="1"/>
  <c r="E81" i="33" s="1"/>
  <c r="AK60" i="34"/>
  <c r="AC29" i="33"/>
  <c r="AZ76" i="33"/>
  <c r="M76" i="33"/>
  <c r="AR76" i="33"/>
  <c r="AN76" i="33"/>
  <c r="AA76" i="33"/>
  <c r="O29" i="34"/>
  <c r="F62" i="34" l="1"/>
  <c r="G61" i="34" s="1"/>
  <c r="AS32" i="33"/>
  <c r="AS60" i="33" s="1"/>
  <c r="J32" i="33"/>
  <c r="J60" i="33" s="1"/>
  <c r="O32" i="33"/>
  <c r="O60" i="33" s="1"/>
  <c r="AK32" i="33"/>
  <c r="AK60" i="33" s="1"/>
  <c r="Z32" i="33"/>
  <c r="Z60" i="33" s="1"/>
  <c r="V32" i="33"/>
  <c r="V60" i="33" s="1"/>
  <c r="AC32" i="33"/>
  <c r="AC60" i="33" s="1"/>
  <c r="AB32" i="33"/>
  <c r="AB60" i="33" s="1"/>
  <c r="AG32" i="33"/>
  <c r="AG60" i="33" s="1"/>
  <c r="AW32" i="33"/>
  <c r="AW60" i="33" s="1"/>
  <c r="AI32" i="33"/>
  <c r="AI60" i="33" s="1"/>
  <c r="AR32" i="33"/>
  <c r="AR60" i="33" s="1"/>
  <c r="T32" i="33"/>
  <c r="T60" i="33" s="1"/>
  <c r="AD32" i="33"/>
  <c r="AD60" i="33" s="1"/>
  <c r="H32" i="33"/>
  <c r="H60" i="33" s="1"/>
  <c r="AA32" i="33"/>
  <c r="AA60" i="33" s="1"/>
  <c r="AE32" i="33"/>
  <c r="AE60" i="33" s="1"/>
  <c r="AU32" i="33"/>
  <c r="AU60" i="33" s="1"/>
  <c r="AY32" i="33"/>
  <c r="AY60" i="33" s="1"/>
  <c r="AT32" i="33"/>
  <c r="AT60" i="33" s="1"/>
  <c r="X32" i="33"/>
  <c r="X60" i="33" s="1"/>
  <c r="AL32" i="33"/>
  <c r="AL60" i="33" s="1"/>
  <c r="AZ32" i="33"/>
  <c r="AZ60" i="33" s="1"/>
  <c r="R32" i="33"/>
  <c r="R60" i="33" s="1"/>
  <c r="AN32" i="33"/>
  <c r="AN60" i="33" s="1"/>
  <c r="AQ32" i="33"/>
  <c r="AQ60" i="33" s="1"/>
  <c r="U32" i="33"/>
  <c r="U60" i="33" s="1"/>
  <c r="K32" i="33"/>
  <c r="K60" i="33" s="1"/>
  <c r="AH32" i="33"/>
  <c r="AH60" i="33" s="1"/>
  <c r="Y32" i="33"/>
  <c r="Y60" i="33" s="1"/>
  <c r="G62" i="33"/>
  <c r="AP32" i="33"/>
  <c r="AP60" i="33" s="1"/>
  <c r="P32" i="33"/>
  <c r="P60" i="33" s="1"/>
  <c r="M32" i="33"/>
  <c r="M60" i="33" s="1"/>
  <c r="L32" i="33"/>
  <c r="L60" i="33" s="1"/>
  <c r="AX32" i="33"/>
  <c r="AX60" i="33" s="1"/>
  <c r="W32" i="33"/>
  <c r="W60" i="33" s="1"/>
  <c r="S32" i="33"/>
  <c r="S60" i="33" s="1"/>
  <c r="AF32" i="33"/>
  <c r="AF60" i="33" s="1"/>
  <c r="AJ32" i="33"/>
  <c r="AJ60" i="33" s="1"/>
  <c r="I32" i="33"/>
  <c r="I60" i="33" s="1"/>
  <c r="N32" i="33"/>
  <c r="N60" i="33" s="1"/>
  <c r="AV32" i="33"/>
  <c r="AV60" i="33" s="1"/>
  <c r="Q32" i="33"/>
  <c r="Q60" i="33" s="1"/>
  <c r="AO32" i="33"/>
  <c r="AO60" i="33" s="1"/>
  <c r="AM32" i="33"/>
  <c r="AM60" i="33" s="1"/>
  <c r="J12" i="20"/>
  <c r="D43" i="20"/>
  <c r="F81" i="33"/>
  <c r="G62" i="34" l="1"/>
  <c r="H61" i="34" s="1"/>
  <c r="H62" i="33"/>
  <c r="I61" i="33" s="1"/>
  <c r="I62" i="33" s="1"/>
  <c r="D44" i="20"/>
  <c r="K12" i="20"/>
  <c r="F63" i="34"/>
  <c r="F64" i="34" s="1"/>
  <c r="F77" i="34" s="1"/>
  <c r="F80" i="34" s="1"/>
  <c r="F81" i="34" s="1"/>
  <c r="H61" i="33"/>
  <c r="G63" i="33"/>
  <c r="G64" i="33" s="1"/>
  <c r="G77" i="33" s="1"/>
  <c r="G80" i="33" s="1"/>
  <c r="G81" i="33" s="1"/>
  <c r="J61" i="33" l="1"/>
  <c r="J62" i="33" s="1"/>
  <c r="K61" i="33" s="1"/>
  <c r="I63" i="33"/>
  <c r="I64" i="33" s="1"/>
  <c r="I77" i="33" s="1"/>
  <c r="I80" i="33" s="1"/>
  <c r="I81" i="33" s="1"/>
  <c r="H63" i="34"/>
  <c r="H64" i="34" s="1"/>
  <c r="H77" i="34" s="1"/>
  <c r="H80" i="34" s="1"/>
  <c r="H62" i="34"/>
  <c r="I61" i="34" s="1"/>
  <c r="D45" i="20"/>
  <c r="L12" i="20"/>
  <c r="G63" i="34"/>
  <c r="G64" i="34" s="1"/>
  <c r="G77" i="34" s="1"/>
  <c r="G80" i="34" s="1"/>
  <c r="G81" i="34" s="1"/>
  <c r="H63" i="33"/>
  <c r="H64" i="33" s="1"/>
  <c r="H77" i="33" s="1"/>
  <c r="H80" i="33" s="1"/>
  <c r="H81" i="33" s="1"/>
  <c r="K62" i="33"/>
  <c r="L61" i="33" s="1"/>
  <c r="J63" i="33"/>
  <c r="J64" i="33" s="1"/>
  <c r="J77" i="33" s="1"/>
  <c r="J80" i="33" s="1"/>
  <c r="J81" i="33" l="1"/>
  <c r="I62" i="34"/>
  <c r="J61" i="34" s="1"/>
  <c r="I63" i="34"/>
  <c r="I64" i="34" s="1"/>
  <c r="I77" i="34" s="1"/>
  <c r="I80" i="34" s="1"/>
  <c r="I81" i="34" s="1"/>
  <c r="H81" i="34"/>
  <c r="M12" i="20"/>
  <c r="D46" i="20"/>
  <c r="L62" i="33"/>
  <c r="M61" i="33" s="1"/>
  <c r="K63" i="33"/>
  <c r="K64" i="33" s="1"/>
  <c r="K77" i="33" s="1"/>
  <c r="K80" i="33" s="1"/>
  <c r="K81" i="33" s="1"/>
  <c r="D47" i="20" l="1"/>
  <c r="N12" i="20"/>
  <c r="J62" i="34"/>
  <c r="K61" i="34" s="1"/>
  <c r="J63" i="34"/>
  <c r="J64" i="34" s="1"/>
  <c r="J77" i="34" s="1"/>
  <c r="J80" i="34" s="1"/>
  <c r="J81" i="34" s="1"/>
  <c r="M62" i="33"/>
  <c r="N61" i="33" s="1"/>
  <c r="L63" i="33"/>
  <c r="L64" i="33" s="1"/>
  <c r="L77" i="33" s="1"/>
  <c r="L80" i="33" s="1"/>
  <c r="L81" i="33" s="1"/>
  <c r="K62" i="34" l="1"/>
  <c r="L61" i="34" s="1"/>
  <c r="K63" i="34"/>
  <c r="K64" i="34" s="1"/>
  <c r="K77" i="34" s="1"/>
  <c r="K80" i="34" s="1"/>
  <c r="K81" i="34" s="1"/>
  <c r="D48" i="20"/>
  <c r="O12" i="20"/>
  <c r="N62" i="33"/>
  <c r="O61" i="33" s="1"/>
  <c r="M63" i="33"/>
  <c r="M64" i="33" s="1"/>
  <c r="M77" i="33" s="1"/>
  <c r="M80" i="33" s="1"/>
  <c r="M81" i="33" s="1"/>
  <c r="L62" i="34" l="1"/>
  <c r="M61" i="34" s="1"/>
  <c r="D49" i="20"/>
  <c r="P12" i="20"/>
  <c r="O62" i="33"/>
  <c r="P61" i="33" s="1"/>
  <c r="N63" i="33"/>
  <c r="N64" i="33" s="1"/>
  <c r="N77" i="33" s="1"/>
  <c r="N80" i="33" s="1"/>
  <c r="N81" i="33" s="1"/>
  <c r="D50" i="20" l="1"/>
  <c r="Q12" i="20"/>
  <c r="M62" i="34"/>
  <c r="N61" i="34" s="1"/>
  <c r="M63" i="34"/>
  <c r="M64" i="34" s="1"/>
  <c r="M77" i="34" s="1"/>
  <c r="M80" i="34" s="1"/>
  <c r="L63" i="34"/>
  <c r="L64" i="34" s="1"/>
  <c r="L77" i="34" s="1"/>
  <c r="L80" i="34" s="1"/>
  <c r="L81" i="34" s="1"/>
  <c r="P62" i="33"/>
  <c r="Q61" i="33" s="1"/>
  <c r="O63" i="33"/>
  <c r="O64" i="33" s="1"/>
  <c r="O77" i="33" s="1"/>
  <c r="O80" i="33" s="1"/>
  <c r="O81" i="33" s="1"/>
  <c r="M81" i="34" l="1"/>
  <c r="N62" i="34"/>
  <c r="O61" i="34" s="1"/>
  <c r="N63" i="34"/>
  <c r="N64" i="34" s="1"/>
  <c r="N77" i="34" s="1"/>
  <c r="N80" i="34" s="1"/>
  <c r="N81" i="34" s="1"/>
  <c r="R12" i="20"/>
  <c r="D51" i="20"/>
  <c r="Q62" i="33"/>
  <c r="R61" i="33" s="1"/>
  <c r="P63" i="33"/>
  <c r="P64" i="33" s="1"/>
  <c r="P77" i="33" s="1"/>
  <c r="P80" i="33" s="1"/>
  <c r="P81" i="33" s="1"/>
  <c r="O62" i="34" l="1"/>
  <c r="P61" i="34" s="1"/>
  <c r="O63" i="34"/>
  <c r="O64" i="34" s="1"/>
  <c r="O77" i="34" s="1"/>
  <c r="O80" i="34" s="1"/>
  <c r="O81" i="34" s="1"/>
  <c r="D52" i="20"/>
  <c r="S12" i="20"/>
  <c r="R62" i="33"/>
  <c r="S61" i="33" s="1"/>
  <c r="Q63" i="33"/>
  <c r="Q64" i="33" s="1"/>
  <c r="Q77" i="33" s="1"/>
  <c r="Q80" i="33" s="1"/>
  <c r="Q81" i="33" s="1"/>
  <c r="T12" i="20" l="1"/>
  <c r="D53" i="20"/>
  <c r="P62" i="34"/>
  <c r="Q61" i="34" s="1"/>
  <c r="P63" i="34"/>
  <c r="P64" i="34" s="1"/>
  <c r="P77" i="34" s="1"/>
  <c r="P80" i="34" s="1"/>
  <c r="P81" i="34" s="1"/>
  <c r="R63" i="33"/>
  <c r="R64" i="33" s="1"/>
  <c r="R77" i="33" s="1"/>
  <c r="R80" i="33" s="1"/>
  <c r="R81" i="33" s="1"/>
  <c r="S62" i="33"/>
  <c r="T61" i="33" s="1"/>
  <c r="Q62" i="34" l="1"/>
  <c r="R61" i="34" s="1"/>
  <c r="Q63" i="34"/>
  <c r="Q64" i="34" s="1"/>
  <c r="Q77" i="34" s="1"/>
  <c r="Q80" i="34" s="1"/>
  <c r="Q81" i="34" s="1"/>
  <c r="U12" i="20"/>
  <c r="D54" i="20"/>
  <c r="T62" i="33"/>
  <c r="U61" i="33" s="1"/>
  <c r="S63" i="33"/>
  <c r="S64" i="33" s="1"/>
  <c r="S77" i="33" s="1"/>
  <c r="S80" i="33" s="1"/>
  <c r="S81" i="33" s="1"/>
  <c r="D55" i="20" l="1"/>
  <c r="V12" i="20"/>
  <c r="R62" i="34"/>
  <c r="S61" i="34" s="1"/>
  <c r="R63" i="34"/>
  <c r="R64" i="34" s="1"/>
  <c r="R77" i="34" s="1"/>
  <c r="R80" i="34" s="1"/>
  <c r="R81" i="34" s="1"/>
  <c r="T63" i="33"/>
  <c r="T64" i="33" s="1"/>
  <c r="T77" i="33" s="1"/>
  <c r="T80" i="33" s="1"/>
  <c r="T81" i="33" s="1"/>
  <c r="U62" i="33"/>
  <c r="V61" i="33" s="1"/>
  <c r="S62" i="34" l="1"/>
  <c r="T61" i="34" s="1"/>
  <c r="S63" i="34"/>
  <c r="S64" i="34" s="1"/>
  <c r="S77" i="34" s="1"/>
  <c r="S80" i="34" s="1"/>
  <c r="S81" i="34" s="1"/>
  <c r="D56" i="20"/>
  <c r="W12" i="20"/>
  <c r="U63" i="33"/>
  <c r="U64" i="33" s="1"/>
  <c r="U77" i="33" s="1"/>
  <c r="U80" i="33" s="1"/>
  <c r="U81" i="33" s="1"/>
  <c r="V62" i="33"/>
  <c r="W61" i="33" s="1"/>
  <c r="X12" i="20" l="1"/>
  <c r="D57" i="20"/>
  <c r="T62" i="34"/>
  <c r="U61" i="34" s="1"/>
  <c r="T63" i="34"/>
  <c r="T64" i="34" s="1"/>
  <c r="T77" i="34" s="1"/>
  <c r="T80" i="34" s="1"/>
  <c r="T81" i="34" s="1"/>
  <c r="W62" i="33"/>
  <c r="X61" i="33" s="1"/>
  <c r="V63" i="33"/>
  <c r="V64" i="33" s="1"/>
  <c r="V77" i="33" s="1"/>
  <c r="V80" i="33" s="1"/>
  <c r="V81" i="33" s="1"/>
  <c r="U62" i="34" l="1"/>
  <c r="V61" i="34" s="1"/>
  <c r="U63" i="34"/>
  <c r="U64" i="34" s="1"/>
  <c r="U77" i="34" s="1"/>
  <c r="U80" i="34" s="1"/>
  <c r="U81" i="34" s="1"/>
  <c r="D58" i="20"/>
  <c r="Y12" i="20"/>
  <c r="C4" i="33"/>
  <c r="G28" i="29" s="1"/>
  <c r="W63" i="33"/>
  <c r="W64" i="33" s="1"/>
  <c r="W77" i="33" s="1"/>
  <c r="W80" i="33" s="1"/>
  <c r="W81" i="33" s="1"/>
  <c r="X62" i="33"/>
  <c r="Y61" i="33" s="1"/>
  <c r="V62" i="34" l="1"/>
  <c r="W61" i="34" s="1"/>
  <c r="D59" i="20"/>
  <c r="Z12" i="20"/>
  <c r="Y62" i="33"/>
  <c r="Z61" i="33" s="1"/>
  <c r="X63" i="33"/>
  <c r="X64" i="33" s="1"/>
  <c r="X77" i="33" s="1"/>
  <c r="X80" i="33" s="1"/>
  <c r="X81" i="33" s="1"/>
  <c r="AA12" i="20" l="1"/>
  <c r="D60" i="20"/>
  <c r="V63" i="34"/>
  <c r="V64" i="34" s="1"/>
  <c r="V77" i="34" s="1"/>
  <c r="V80" i="34" s="1"/>
  <c r="V81" i="34" s="1"/>
  <c r="C4" i="34" s="1"/>
  <c r="G29" i="29" s="1"/>
  <c r="W62" i="34"/>
  <c r="X61" i="34" s="1"/>
  <c r="W63" i="34"/>
  <c r="W64" i="34" s="1"/>
  <c r="W77" i="34" s="1"/>
  <c r="W80" i="34" s="1"/>
  <c r="W81" i="34" s="1"/>
  <c r="Y63" i="33"/>
  <c r="Y64" i="33" s="1"/>
  <c r="Y77" i="33" s="1"/>
  <c r="Y80" i="33" s="1"/>
  <c r="Y81" i="33" s="1"/>
  <c r="Z62" i="33"/>
  <c r="AA61" i="33" s="1"/>
  <c r="X62" i="34" l="1"/>
  <c r="Y61" i="34" s="1"/>
  <c r="X63" i="34"/>
  <c r="X64" i="34" s="1"/>
  <c r="X77" i="34" s="1"/>
  <c r="X80" i="34" s="1"/>
  <c r="X81" i="34" s="1"/>
  <c r="AB12" i="20"/>
  <c r="D61" i="20"/>
  <c r="Z63" i="33"/>
  <c r="Z64" i="33" s="1"/>
  <c r="Z77" i="33" s="1"/>
  <c r="Z80" i="33" s="1"/>
  <c r="Z81" i="33" s="1"/>
  <c r="AA62" i="33"/>
  <c r="AB61" i="33" s="1"/>
  <c r="D62" i="20" l="1"/>
  <c r="AC12" i="20"/>
  <c r="Y62" i="34"/>
  <c r="Z61" i="34" s="1"/>
  <c r="Y63" i="34"/>
  <c r="Y64" i="34" s="1"/>
  <c r="Y77" i="34" s="1"/>
  <c r="Y80" i="34" s="1"/>
  <c r="Y81" i="34" s="1"/>
  <c r="AB62" i="33"/>
  <c r="AC61" i="33" s="1"/>
  <c r="AA63" i="33"/>
  <c r="AA64" i="33" s="1"/>
  <c r="AA77" i="33" s="1"/>
  <c r="AA80" i="33" s="1"/>
  <c r="AA81" i="33" s="1"/>
  <c r="Z62" i="34" l="1"/>
  <c r="AA61" i="34" s="1"/>
  <c r="Z63" i="34"/>
  <c r="Z64" i="34" s="1"/>
  <c r="Z77" i="34" s="1"/>
  <c r="Z80" i="34" s="1"/>
  <c r="Z81" i="34" s="1"/>
  <c r="D63" i="20"/>
  <c r="AD12" i="20"/>
  <c r="AC62" i="33"/>
  <c r="AD61" i="33" s="1"/>
  <c r="AB63" i="33"/>
  <c r="AB64" i="33" s="1"/>
  <c r="AB77" i="33" s="1"/>
  <c r="AB80" i="33" s="1"/>
  <c r="AB81" i="33" s="1"/>
  <c r="AE12" i="20" l="1"/>
  <c r="D64" i="20"/>
  <c r="AA62" i="34"/>
  <c r="AB61" i="34" s="1"/>
  <c r="AA63" i="34"/>
  <c r="AA64" i="34" s="1"/>
  <c r="AA77" i="34" s="1"/>
  <c r="AA80" i="34" s="1"/>
  <c r="AA81" i="34" s="1"/>
  <c r="AD62" i="33"/>
  <c r="AE61" i="33" s="1"/>
  <c r="AC63" i="33"/>
  <c r="AC64" i="33" s="1"/>
  <c r="AC77" i="33" s="1"/>
  <c r="AC80" i="33" s="1"/>
  <c r="AC81" i="33" s="1"/>
  <c r="AB62" i="34" l="1"/>
  <c r="AC61" i="34" s="1"/>
  <c r="D65" i="20"/>
  <c r="AF12" i="20"/>
  <c r="AD63" i="33"/>
  <c r="AD64" i="33" s="1"/>
  <c r="AD77" i="33" s="1"/>
  <c r="AD80" i="33" s="1"/>
  <c r="AD81" i="33" s="1"/>
  <c r="AE62" i="33"/>
  <c r="AF61" i="33" s="1"/>
  <c r="D66" i="20" l="1"/>
  <c r="AG12" i="20"/>
  <c r="AB63" i="34"/>
  <c r="AB64" i="34" s="1"/>
  <c r="AB77" i="34" s="1"/>
  <c r="AB80" i="34" s="1"/>
  <c r="AB81" i="34" s="1"/>
  <c r="AC62" i="34"/>
  <c r="AD61" i="34" s="1"/>
  <c r="AC63" i="34"/>
  <c r="AC64" i="34" s="1"/>
  <c r="AC77" i="34" s="1"/>
  <c r="AC80" i="34" s="1"/>
  <c r="AC81" i="34" s="1"/>
  <c r="C5" i="33"/>
  <c r="H28" i="29" s="1"/>
  <c r="AF62" i="33"/>
  <c r="AG61" i="33" s="1"/>
  <c r="AE63" i="33"/>
  <c r="AE64" i="33" s="1"/>
  <c r="AE77" i="33" s="1"/>
  <c r="AE80" i="33" s="1"/>
  <c r="AE81" i="33" s="1"/>
  <c r="AD62" i="34" l="1"/>
  <c r="AE61" i="34" s="1"/>
  <c r="AD63" i="34"/>
  <c r="AD64" i="34" s="1"/>
  <c r="AD77" i="34" s="1"/>
  <c r="AD80" i="34" s="1"/>
  <c r="AD81" i="34" s="1"/>
  <c r="C5" i="34" s="1"/>
  <c r="H29" i="29" s="1"/>
  <c r="AH12" i="20"/>
  <c r="D67" i="20"/>
  <c r="AG62" i="33"/>
  <c r="AH61" i="33" s="1"/>
  <c r="AF63" i="33"/>
  <c r="AF64" i="33" s="1"/>
  <c r="AF77" i="33" s="1"/>
  <c r="AF80" i="33" s="1"/>
  <c r="AF81" i="33" s="1"/>
  <c r="AI12" i="20" l="1"/>
  <c r="D68" i="20"/>
  <c r="AE62" i="34"/>
  <c r="AF61" i="34" s="1"/>
  <c r="AH62" i="33"/>
  <c r="AI61" i="33" s="1"/>
  <c r="AG63" i="33"/>
  <c r="AG64" i="33" s="1"/>
  <c r="AG77" i="33" s="1"/>
  <c r="AG80" i="33" s="1"/>
  <c r="AG81" i="33" s="1"/>
  <c r="AE63" i="34" l="1"/>
  <c r="AE64" i="34" s="1"/>
  <c r="AE77" i="34" s="1"/>
  <c r="AE80" i="34" s="1"/>
  <c r="AE81" i="34" s="1"/>
  <c r="AF62" i="34"/>
  <c r="AG61" i="34" s="1"/>
  <c r="AF63" i="34"/>
  <c r="AF64" i="34" s="1"/>
  <c r="AF77" i="34" s="1"/>
  <c r="AF80" i="34" s="1"/>
  <c r="D69" i="20"/>
  <c r="AJ12" i="20"/>
  <c r="AI62" i="33"/>
  <c r="AJ61" i="33" s="1"/>
  <c r="AH63" i="33"/>
  <c r="AH64" i="33" s="1"/>
  <c r="AH77" i="33" s="1"/>
  <c r="AH80" i="33" s="1"/>
  <c r="AH81" i="33" s="1"/>
  <c r="D70" i="20" l="1"/>
  <c r="AK12" i="20"/>
  <c r="AF81" i="34"/>
  <c r="AG62" i="34"/>
  <c r="AH61" i="34" s="1"/>
  <c r="AG63" i="34"/>
  <c r="AG64" i="34" s="1"/>
  <c r="AG77" i="34" s="1"/>
  <c r="AG80" i="34" s="1"/>
  <c r="AG81" i="34" s="1"/>
  <c r="AJ62" i="33"/>
  <c r="AK61" i="33" s="1"/>
  <c r="AI63" i="33"/>
  <c r="AI64" i="33" s="1"/>
  <c r="AI77" i="33" s="1"/>
  <c r="AI80" i="33" s="1"/>
  <c r="AI81" i="33" s="1"/>
  <c r="AH62" i="34" l="1"/>
  <c r="AI61" i="34" s="1"/>
  <c r="AH63" i="34"/>
  <c r="AH64" i="34" s="1"/>
  <c r="AH77" i="34" s="1"/>
  <c r="AH80" i="34" s="1"/>
  <c r="AH81" i="34" s="1"/>
  <c r="AL12" i="20"/>
  <c r="D71" i="20"/>
  <c r="AK62" i="33"/>
  <c r="AL61" i="33" s="1"/>
  <c r="AJ63" i="33"/>
  <c r="AJ64" i="33" s="1"/>
  <c r="AJ77" i="33" s="1"/>
  <c r="AJ80" i="33" s="1"/>
  <c r="AJ81" i="33" s="1"/>
  <c r="D72" i="20" l="1"/>
  <c r="AM12" i="20"/>
  <c r="AI62" i="34"/>
  <c r="AJ61" i="34" s="1"/>
  <c r="AI63" i="34"/>
  <c r="AI64" i="34" s="1"/>
  <c r="AI77" i="34" s="1"/>
  <c r="AI80" i="34" s="1"/>
  <c r="AI81" i="34" s="1"/>
  <c r="AL62" i="33"/>
  <c r="AM61" i="33" s="1"/>
  <c r="AK63" i="33"/>
  <c r="AK64" i="33" s="1"/>
  <c r="AK77" i="33" s="1"/>
  <c r="AK80" i="33" s="1"/>
  <c r="AK81" i="33" s="1"/>
  <c r="AJ62" i="34" l="1"/>
  <c r="AK61" i="34" s="1"/>
  <c r="AJ63" i="34"/>
  <c r="AJ64" i="34" s="1"/>
  <c r="AJ77" i="34" s="1"/>
  <c r="AJ80" i="34" s="1"/>
  <c r="AJ81" i="34" s="1"/>
  <c r="D73" i="20"/>
  <c r="AN12" i="20"/>
  <c r="AM62" i="33"/>
  <c r="AN61" i="33" s="1"/>
  <c r="AL63" i="33"/>
  <c r="AL64" i="33" s="1"/>
  <c r="AL77" i="33" s="1"/>
  <c r="AL80" i="33" s="1"/>
  <c r="AL81" i="33" s="1"/>
  <c r="AO12" i="20" l="1"/>
  <c r="D75" i="20"/>
  <c r="AK62" i="34"/>
  <c r="AL61" i="34" s="1"/>
  <c r="AK63" i="34"/>
  <c r="AK64" i="34" s="1"/>
  <c r="AK77" i="34" s="1"/>
  <c r="AK80" i="34" s="1"/>
  <c r="AK81" i="34" s="1"/>
  <c r="C6" i="33"/>
  <c r="I28" i="29" s="1"/>
  <c r="AN62" i="33"/>
  <c r="AO61" i="33" s="1"/>
  <c r="AM63" i="33"/>
  <c r="AM64" i="33" s="1"/>
  <c r="AM77" i="33" s="1"/>
  <c r="AM80" i="33" s="1"/>
  <c r="AM81" i="33" s="1"/>
  <c r="AL62" i="34" l="1"/>
  <c r="AM61" i="34" s="1"/>
  <c r="AL63" i="34"/>
  <c r="AL64" i="34" s="1"/>
  <c r="AL77" i="34" s="1"/>
  <c r="AL80" i="34" s="1"/>
  <c r="AL81" i="34" s="1"/>
  <c r="C6" i="34" s="1"/>
  <c r="I29" i="29" s="1"/>
  <c r="AO62" i="33"/>
  <c r="AP61" i="33" s="1"/>
  <c r="AN63" i="33"/>
  <c r="AN64" i="33" s="1"/>
  <c r="AN77" i="33" s="1"/>
  <c r="AN80" i="33" s="1"/>
  <c r="AN81" i="33" s="1"/>
  <c r="AM62" i="34" l="1"/>
  <c r="AN61" i="34" s="1"/>
  <c r="AM63" i="34"/>
  <c r="AM64" i="34" s="1"/>
  <c r="AM77" i="34" s="1"/>
  <c r="AM80" i="34" s="1"/>
  <c r="AM81" i="34" s="1"/>
  <c r="AP62" i="33"/>
  <c r="AQ61" i="33" s="1"/>
  <c r="AO63" i="33"/>
  <c r="AO64" i="33" s="1"/>
  <c r="AO77" i="33" s="1"/>
  <c r="AO80" i="33" s="1"/>
  <c r="AO81" i="33" s="1"/>
  <c r="AN62" i="34" l="1"/>
  <c r="AO61" i="34" s="1"/>
  <c r="AN63" i="34"/>
  <c r="AN64" i="34" s="1"/>
  <c r="AN77" i="34" s="1"/>
  <c r="AN80" i="34" s="1"/>
  <c r="AN81" i="34" s="1"/>
  <c r="AQ62" i="33"/>
  <c r="AR61" i="33" s="1"/>
  <c r="AP63" i="33"/>
  <c r="AP64" i="33" s="1"/>
  <c r="AP77" i="33" s="1"/>
  <c r="AP80" i="33" s="1"/>
  <c r="AP81" i="33" s="1"/>
  <c r="AO62" i="34" l="1"/>
  <c r="AP61" i="34" s="1"/>
  <c r="AO63" i="34"/>
  <c r="AO64" i="34" s="1"/>
  <c r="AO77" i="34" s="1"/>
  <c r="AO80" i="34" s="1"/>
  <c r="AO81" i="34" s="1"/>
  <c r="AR62" i="33"/>
  <c r="AS61" i="33" s="1"/>
  <c r="AQ63" i="33"/>
  <c r="AQ64" i="33" s="1"/>
  <c r="AQ77" i="33" s="1"/>
  <c r="AQ80" i="33" s="1"/>
  <c r="AQ81" i="33" s="1"/>
  <c r="AP62" i="34" l="1"/>
  <c r="AQ61" i="34" s="1"/>
  <c r="AP63" i="34"/>
  <c r="AP64" i="34" s="1"/>
  <c r="AP77" i="34" s="1"/>
  <c r="AP80" i="34" s="1"/>
  <c r="AP81" i="34" s="1"/>
  <c r="AS62" i="33"/>
  <c r="AT61" i="33" s="1"/>
  <c r="AR63" i="33"/>
  <c r="AR64" i="33" s="1"/>
  <c r="AR77" i="33" s="1"/>
  <c r="AR80" i="33" s="1"/>
  <c r="AR81" i="33" s="1"/>
  <c r="AQ62" i="34" l="1"/>
  <c r="AR61" i="34" s="1"/>
  <c r="AQ63" i="34"/>
  <c r="AQ64" i="34" s="1"/>
  <c r="AQ77" i="34" s="1"/>
  <c r="AQ80" i="34" s="1"/>
  <c r="AQ81" i="34" s="1"/>
  <c r="AT62" i="33"/>
  <c r="AU61" i="33" s="1"/>
  <c r="AS63" i="33"/>
  <c r="AS64" i="33" s="1"/>
  <c r="AS77" i="33" s="1"/>
  <c r="AS80" i="33" s="1"/>
  <c r="AS81" i="33" s="1"/>
  <c r="AR62" i="34" l="1"/>
  <c r="AS61" i="34" s="1"/>
  <c r="AR63" i="34"/>
  <c r="AR64" i="34" s="1"/>
  <c r="AR77" i="34" s="1"/>
  <c r="AR80" i="34" s="1"/>
  <c r="AR81" i="34" s="1"/>
  <c r="AU62" i="33"/>
  <c r="AV61" i="33" s="1"/>
  <c r="AT63" i="33"/>
  <c r="AT64" i="33" s="1"/>
  <c r="AT77" i="33" s="1"/>
  <c r="AT80" i="33" s="1"/>
  <c r="AT81" i="33" s="1"/>
  <c r="AS62" i="34" l="1"/>
  <c r="AT61" i="34" s="1"/>
  <c r="AS63" i="34"/>
  <c r="AS64" i="34" s="1"/>
  <c r="AS77" i="34" s="1"/>
  <c r="AS80" i="34" s="1"/>
  <c r="AS81" i="34" s="1"/>
  <c r="AV62" i="33"/>
  <c r="AW61" i="33" s="1"/>
  <c r="AU63" i="33"/>
  <c r="AU64" i="33" s="1"/>
  <c r="AU77" i="33" s="1"/>
  <c r="AU80" i="33" s="1"/>
  <c r="AU81" i="33" s="1"/>
  <c r="AT62" i="34" l="1"/>
  <c r="AU61" i="34" s="1"/>
  <c r="AT63" i="34"/>
  <c r="AT64" i="34" s="1"/>
  <c r="AT77" i="34" s="1"/>
  <c r="AT80" i="34" s="1"/>
  <c r="AT81" i="34" s="1"/>
  <c r="AW62" i="33"/>
  <c r="AX61" i="33" s="1"/>
  <c r="AV63" i="33"/>
  <c r="AV64" i="33" s="1"/>
  <c r="AV77" i="33" s="1"/>
  <c r="AV80" i="33" s="1"/>
  <c r="AV81" i="33" s="1"/>
  <c r="AU62" i="34" l="1"/>
  <c r="AV61" i="34" s="1"/>
  <c r="AU63" i="34"/>
  <c r="AU64" i="34" s="1"/>
  <c r="AU77" i="34" s="1"/>
  <c r="AU80" i="34" s="1"/>
  <c r="AU81" i="34" s="1"/>
  <c r="AX62" i="33"/>
  <c r="AY61" i="33" s="1"/>
  <c r="AW63" i="33"/>
  <c r="AW64" i="33" s="1"/>
  <c r="AW77" i="33" s="1"/>
  <c r="AW80" i="33" s="1"/>
  <c r="AW81" i="33" s="1"/>
  <c r="AV62" i="34" l="1"/>
  <c r="AW61" i="34" s="1"/>
  <c r="AV63" i="34"/>
  <c r="AV64" i="34" s="1"/>
  <c r="AV77" i="34" s="1"/>
  <c r="AV80" i="34" s="1"/>
  <c r="AV81" i="34" s="1"/>
  <c r="AY62" i="33"/>
  <c r="AZ61" i="33" s="1"/>
  <c r="AX63" i="33"/>
  <c r="AX64" i="33" s="1"/>
  <c r="AX77" i="33" s="1"/>
  <c r="AX80" i="33" s="1"/>
  <c r="AX81" i="33" s="1"/>
  <c r="AW62" i="34" l="1"/>
  <c r="AX61" i="34" s="1"/>
  <c r="AW63" i="34"/>
  <c r="AW64" i="34" s="1"/>
  <c r="AW77" i="34" s="1"/>
  <c r="AW80" i="34" s="1"/>
  <c r="AW81" i="34" s="1"/>
  <c r="AZ62" i="33"/>
  <c r="BA61" i="33" s="1"/>
  <c r="AY63" i="33"/>
  <c r="AY64" i="33" s="1"/>
  <c r="AY77" i="33" s="1"/>
  <c r="AY80" i="33" s="1"/>
  <c r="AY81" i="33" s="1"/>
  <c r="AX62" i="34" l="1"/>
  <c r="AY61" i="34" s="1"/>
  <c r="AX63" i="34"/>
  <c r="AX64" i="34" s="1"/>
  <c r="AX77" i="34" s="1"/>
  <c r="AX80" i="34" s="1"/>
  <c r="AX81" i="34" s="1"/>
  <c r="C7" i="33"/>
  <c r="J28" i="29" s="1"/>
  <c r="BA62" i="33"/>
  <c r="BB61" i="33" s="1"/>
  <c r="AZ63" i="33"/>
  <c r="AZ64" i="33" s="1"/>
  <c r="AZ77" i="33" s="1"/>
  <c r="AZ80" i="33" s="1"/>
  <c r="AZ81" i="33" s="1"/>
  <c r="AY62" i="34" l="1"/>
  <c r="AZ61" i="34" s="1"/>
  <c r="AY63" i="34"/>
  <c r="AY64" i="34" s="1"/>
  <c r="AY77" i="34" s="1"/>
  <c r="AY80" i="34" s="1"/>
  <c r="AY81" i="34" s="1"/>
  <c r="C7" i="34" s="1"/>
  <c r="J29" i="29" s="1"/>
  <c r="BB62" i="33"/>
  <c r="BC61" i="33" s="1"/>
  <c r="BA63" i="33"/>
  <c r="BA64" i="33" s="1"/>
  <c r="BA77" i="33" s="1"/>
  <c r="BA80" i="33" s="1"/>
  <c r="BA81" i="33" s="1"/>
  <c r="AZ62" i="34" l="1"/>
  <c r="BA61" i="34" s="1"/>
  <c r="AZ63" i="34"/>
  <c r="AZ64" i="34" s="1"/>
  <c r="AZ77" i="34" s="1"/>
  <c r="AZ80" i="34" s="1"/>
  <c r="AZ81" i="34" s="1"/>
  <c r="BC62" i="33"/>
  <c r="BD61" i="33" s="1"/>
  <c r="BB63" i="33"/>
  <c r="BB64" i="33" s="1"/>
  <c r="BB77" i="33" s="1"/>
  <c r="BB80" i="33" s="1"/>
  <c r="BB81" i="33" s="1"/>
  <c r="BA62" i="34" l="1"/>
  <c r="BB61" i="34" s="1"/>
  <c r="BA63" i="34"/>
  <c r="BA64" i="34" s="1"/>
  <c r="BA77" i="34" s="1"/>
  <c r="BA80" i="34" s="1"/>
  <c r="BA81" i="34" s="1"/>
  <c r="BD62" i="33"/>
  <c r="BD63" i="33" s="1"/>
  <c r="BD64" i="33" s="1"/>
  <c r="BD77" i="33" s="1"/>
  <c r="BD80" i="33" s="1"/>
  <c r="BC63" i="33"/>
  <c r="BC64" i="33" s="1"/>
  <c r="BC77" i="33" s="1"/>
  <c r="BC80" i="33" s="1"/>
  <c r="BC81" i="33" s="1"/>
  <c r="BD81" i="33" l="1"/>
  <c r="BB62" i="34"/>
  <c r="BC61" i="34" s="1"/>
  <c r="BB63" i="34"/>
  <c r="BB64" i="34" s="1"/>
  <c r="BB77" i="34" s="1"/>
  <c r="BB80" i="34" s="1"/>
  <c r="BB81" i="34" s="1"/>
  <c r="BC62" i="34" l="1"/>
  <c r="BD61" i="34" s="1"/>
  <c r="BD62" i="34" s="1"/>
  <c r="BD63" i="34" s="1"/>
  <c r="BD64" i="34" s="1"/>
  <c r="BD77" i="34" s="1"/>
  <c r="BD80" i="34" s="1"/>
  <c r="BC63" i="34"/>
  <c r="BC64" i="34" s="1"/>
  <c r="BC77" i="34" s="1"/>
  <c r="BC80" i="34" s="1"/>
  <c r="BC81" i="34" s="1"/>
  <c r="BD81"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<sst xmlns="http://schemas.openxmlformats.org/spreadsheetml/2006/main" count="732" uniqueCount="366">
  <si>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</si>
  <si>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</si>
  <si>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</si>
  <si>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</si>
  <si>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</si>
  <si>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</si>
  <si>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</si>
  <si>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</si>
  <si>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</si>
  <si>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</si>
  <si>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</si>
  <si>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</si>
  <si>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</si>
  <si>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</si>
  <si>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</si>
  <si>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</si>
  <si>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</si>
  <si>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</si>
  <si>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</si>
  <si>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</si>
  <si>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</si>
  <si>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</si>
  <si>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</si>
  <si>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</si>
  <si>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</si>
  <si>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</si>
  <si>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</si>
  <si>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</si>
  <si>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</si>
  <si>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</si>
  <si>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</si>
  <si>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</si>
  <si>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</si>
  <si>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</si>
  <si>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</si>
  <si>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</si>
  <si>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</si>
  <si>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</si>
  <si>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</si>
  <si>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</si>
  <si>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</si>
  <si>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</si>
  <si>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</si>
  <si>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</si>
  <si>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</si>
  <si>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</si>
  <si>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</si>
  <si>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</si>
  <si>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</si>
  <si>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</si>
  <si>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</si>
  <si>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</si>
  <si>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</si>
  <si>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</si>
  <si>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</si>
  <si>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</si>
  <si>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</si>
  <si>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</si>
  <si>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</si>
  <si>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</si>
  <si>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</si>
  <si>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</si>
  <si>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</si>
  <si>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</si>
  <si>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</si>
  <si>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</si>
  <si>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</si>
  <si>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</si>
  <si>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</si>
  <si>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</si>
  <si>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</si>
  <si>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</si>
  <si>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</si>
  <si>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</si>
  <si>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</si>
  <si>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</si>
  <si>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</si>
  <si>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</si>
  <si>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</si>
  <si>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</si>
  <si>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</si>
  <si>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</si>
  <si>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</si>
  <si>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</si>
  <si>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</si>
  <si>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</si>
  <si>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</si>
  <si>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</si>
  <si>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</si>
  <si>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</si>
  <si>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</si>
  <si>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</si>
  <si>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</si>
  <si>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</si>
  <si>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</si>
  <si>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</si>
  <si>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</si>
  <si>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</si>
  <si>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</si>
  <si>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</si>
  <si>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</si>
  <si>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</si>
  <si>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</si>
  <si>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</si>
  <si>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</si>
  <si>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</si>
  <si>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</si>
  <si>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</si>
  <si>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</si>
  <si>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</si>
  <si>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</si>
  <si>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</si>
  <si>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</si>
  <si>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</si>
  <si>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</si>
  <si>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</si>
  <si>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</si>
  <si>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</si>
  <si>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</si>
  <si>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</si>
  <si>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</si>
  <si>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</si>
  <si>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</si>
  <si>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</si>
  <si>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</si>
  <si>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</si>
  <si>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</si>
  <si>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</si>
  <si>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</si>
  <si>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</si>
  <si>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</si>
  <si>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</si>
  <si>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</si>
  <si>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</si>
  <si>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</si>
  <si>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</si>
  <si>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</si>
  <si>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</si>
  <si>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</si>
  <si>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</si>
  <si>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</si>
  <si>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</si>
  <si>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</si>
  <si>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</si>
  <si>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</si>
  <si>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</si>
  <si>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</si>
  <si>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</si>
  <si>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</si>
  <si>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</si>
  <si>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</si>
  <si>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</si>
  <si>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</si>
  <si>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</si>
  <si>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</si>
  <si>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</si>
  <si>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</si>
  <si>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</si>
  <si>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</si>
  <si>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</si>
  <si>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</si>
  <si>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</si>
  <si>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</si>
  <si>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</si>
  <si>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</si>
  <si>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</si>
  <si>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</si>
  <si>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</si>
  <si>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</si>
  <si>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</si>
  <si>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</si>
  <si>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</si>
  <si>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</si>
  <si>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</si>
  <si>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</si>
  <si>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</si>
  <si>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</si>
  <si>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</si>
  <si>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</si>
  <si>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</si>
  <si>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</si>
  <si>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</si>
  <si>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</si>
  <si>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</si>
  <si>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</si>
  <si>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</si>
  <si>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</si>
  <si>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</si>
  <si>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</si>
  <si>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</si>
  <si>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</si>
  <si>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</si>
  <si>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</si>
  <si>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</si>
  <si>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</si>
  <si>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</si>
  <si>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</si>
  <si>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</si>
  <si>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</si>
  <si>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</si>
  <si>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</si>
  <si>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</si>
  <si>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</si>
  <si>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</si>
  <si>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</si>
  <si>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</si>
  <si>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</si>
  <si>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</si>
  <si>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</si>
  <si>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</si>
  <si>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</si>
  <si>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</si>
  <si>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</si>
  <si>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</si>
  <si>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</si>
  <si>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</si>
  <si>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</si>
  <si>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</si>
  <si>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</si>
  <si>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</si>
  <si>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</si>
  <si>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</si>
  <si>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</si>
  <si>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</si>
  <si>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</si>
  <si>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</si>
  <si>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</si>
  <si>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</si>
  <si>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</si>
  <si>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</si>
  <si>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</si>
  <si>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</si>
  <si>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</si>
  <si>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</si>
  <si>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</si>
  <si>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</si>
  <si>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</si>
  <si>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</si>
  <si>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</si>
  <si>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</si>
  <si>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</si>
  <si>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</si>
  <si>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</si>
  <si>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</si>
  <si>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</si>
  <si>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</si>
  <si>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</si>
  <si>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</si>
  <si>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</si>
  <si>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</si>
  <si>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</si>
  <si>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</si>
  <si>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</si>
  <si>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</si>
  <si>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</si>
  <si>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</si>
  <si>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</si>
  <si>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</si>
  <si>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</si>
  <si>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</si>
  <si>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</si>
  <si>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</si>
  <si>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</si>
  <si>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</si>
  <si>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</si>
  <si>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</si>
  <si>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</si>
  <si>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</si>
  <si>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</si>
  <si>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</si>
  <si>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</si>
  <si>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</si>
  <si>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</si>
  <si>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</si>
  <si>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</si>
  <si>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</si>
  <si>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</si>
  <si>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</si>
  <si>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</si>
  <si>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</si>
  <si>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</si>
  <si>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</si>
  <si>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</si>
  <si>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</si>
  <si>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</si>
  <si>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</si>
  <si>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</si>
  <si>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</si>
  <si>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</si>
  <si>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</si>
  <si>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</si>
  <si>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</si>
  <si>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</si>
  <si>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</si>
  <si>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</si>
  <si>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</si>
  <si>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</si>
  <si>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</si>
  <si>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</si>
  <si>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</si>
  <si>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</si>
  <si>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</si>
  <si>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</si>
  <si>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</si>
  <si>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</si>
  <si>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</si>
  <si>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</si>
  <si>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</si>
  <si>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</si>
  <si>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</si>
  <si>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</si>
  <si>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</si>
  <si>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</si>
  <si>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</si>
  <si>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</si>
  <si>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</si>
  <si>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</si>
  <si>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</si>
  <si>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</si>
  <si>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</si>
  <si>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</si>
  <si>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</si>
  <si>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</si>
  <si>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</si>
  <si>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</si>
  <si>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</si>
  <si>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</si>
  <si>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</si>
  <si>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</si>
  <si>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</si>
  <si>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</si>
  <si>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</si>
  <si>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</si>
  <si>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</si>
  <si>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</si>
  <si>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</si>
  <si>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</si>
  <si>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</si>
  <si>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</si>
  <si>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</si>
  <si>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</si>
  <si>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</si>
  <si>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</si>
  <si>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</si>
  <si>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</si>
  <si>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</si>
  <si>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</si>
  <si>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</si>
  <si>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15/16</t>
  </si>
  <si>
    <t>16/17</t>
  </si>
  <si>
    <t>17/18</t>
  </si>
  <si>
    <r>
      <rPr>
        <b/>
        <sz val="10"/>
        <color theme="1"/>
        <rFont val="Gill Sans MT"/>
        <family val="2"/>
      </rPr>
      <t xml:space="preserve">Bidoyng: </t>
    </r>
    <r>
      <rPr>
        <sz val="10"/>
        <color theme="1"/>
        <rFont val="Gill Sans MT"/>
        <family val="2"/>
      </rPr>
      <t>Primary driver is to reduce duration of outages at the LV level.</t>
    </r>
  </si>
  <si>
    <t>Use thermal cameras to assist in fault location</t>
  </si>
  <si>
    <t>Thermal camera procurement, training &amp; implementation costs</t>
  </si>
  <si>
    <t>Total thermal camera costs</t>
  </si>
  <si>
    <t>*Thermal camera data.  Acquired from LV automation team</t>
  </si>
  <si>
    <t>Thermal camera avoided costs</t>
  </si>
  <si>
    <t>Total # of CMLs avoided</t>
  </si>
  <si>
    <t>Total # of CIs avoided</t>
  </si>
  <si>
    <t>Total £ savings of CIs avoided</t>
  </si>
  <si>
    <t>Total £ savings of CMLs avoided</t>
  </si>
  <si>
    <t>NA</t>
  </si>
  <si>
    <t>Total excavational (Opex) savings</t>
  </si>
  <si>
    <t>Total savings</t>
  </si>
  <si>
    <t>19/20</t>
  </si>
  <si>
    <t>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</si>
</sst>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0" borderId="0"/>
  </cellStyleXfs>
  <cellXfs count="19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0" fillId="0" borderId="0" xfId="9" applyFont="1" applyFill="1" applyBorder="1" applyAlignment="1" applyProtection="1">
      <alignment horizontal="center" vertical="center"/>
      <protection locked="0"/>
    </xf>
    <xf numFmtId="0" fontId="0" fillId="0" borderId="0" xfId="0" applyFill="1" applyBorder="1"/>
    <xf numFmtId="0" fontId="4" fillId="0" borderId="3" xfId="0" applyFont="1" applyFill="1" applyBorder="1" applyAlignment="1">
      <alignment vertical="top"/>
    </xf>
    <xf numFmtId="0" fontId="4" fillId="0" borderId="3" xfId="0" applyFont="1" applyFill="1" applyBorder="1" applyAlignment="1">
      <alignment vertical="top" wrapText="1"/>
    </xf>
    <xf numFmtId="8" fontId="4" fillId="0" borderId="3" xfId="0" applyNumberFormat="1" applyFont="1" applyFill="1" applyBorder="1" applyAlignment="1">
      <alignment horizontal="center" vertical="top"/>
    </xf>
    <xf numFmtId="8" fontId="0" fillId="0" borderId="0" xfId="0" applyNumberFormat="1"/>
    <xf numFmtId="0" fontId="4" fillId="0" borderId="3" xfId="0" applyFont="1" applyBorder="1" applyAlignment="1">
      <alignment vertical="top" wrapText="1"/>
    </xf>
    <xf numFmtId="2" fontId="0" fillId="0" borderId="3" xfId="0" applyNumberFormat="1" applyBorder="1"/>
    <xf numFmtId="170" fontId="0" fillId="0" borderId="3" xfId="7" applyNumberFormat="1" applyFont="1" applyBorder="1"/>
    <xf numFmtId="0" fontId="0" fillId="0" borderId="0" xfId="0" applyBorder="1" applyAlignment="1">
      <alignment horizontal="left"/>
    </xf>
    <xf numFmtId="0" fontId="0" fillId="0" borderId="3" xfId="9" applyFont="1" applyFill="1" applyBorder="1" applyAlignment="1" applyProtection="1">
      <alignment horizontal="left" vertical="center"/>
      <protection locked="0"/>
    </xf>
    <xf numFmtId="175" fontId="0" fillId="0" borderId="0" xfId="7" applyNumberFormat="1"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51" t="s">
        <v>223</v>
      </c>
      <c r="C26" s="151"/>
      <c r="D26" s="151"/>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I30" sqref="I30"/>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65" t="s">
        <v>351</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59"/>
      <c r="C5" s="160"/>
      <c r="D5" s="160"/>
      <c r="E5" s="160"/>
      <c r="F5" s="161"/>
    </row>
    <row r="6" spans="2:26" ht="13.5" customHeight="1" x14ac:dyDescent="0.3">
      <c r="B6" s="27"/>
      <c r="C6" s="27"/>
      <c r="D6" s="27"/>
      <c r="E6" s="27"/>
      <c r="F6" s="27"/>
    </row>
    <row r="7" spans="2:26" x14ac:dyDescent="0.3">
      <c r="B7" s="25" t="s">
        <v>48</v>
      </c>
    </row>
    <row r="8" spans="2:26" x14ac:dyDescent="0.3">
      <c r="B8" s="176" t="s">
        <v>337</v>
      </c>
      <c r="C8" s="177"/>
      <c r="D8" s="171" t="s">
        <v>30</v>
      </c>
      <c r="E8" s="171"/>
      <c r="F8" s="171"/>
    </row>
    <row r="9" spans="2:26" ht="22.5" customHeight="1" x14ac:dyDescent="0.3">
      <c r="B9" s="162" t="s">
        <v>345</v>
      </c>
      <c r="C9" s="163"/>
      <c r="D9" s="172" t="s">
        <v>347</v>
      </c>
      <c r="E9" s="172"/>
      <c r="F9" s="172"/>
    </row>
    <row r="10" spans="2:26" ht="35.25" customHeight="1" x14ac:dyDescent="0.3">
      <c r="B10" s="162" t="s">
        <v>346</v>
      </c>
      <c r="C10" s="163"/>
      <c r="D10" s="173" t="s">
        <v>352</v>
      </c>
      <c r="E10" s="174"/>
      <c r="F10" s="175"/>
    </row>
    <row r="11" spans="2:26" ht="39" customHeight="1" x14ac:dyDescent="0.3">
      <c r="B11" s="162"/>
      <c r="C11" s="163"/>
      <c r="D11" s="172"/>
      <c r="E11" s="172"/>
      <c r="F11" s="172"/>
    </row>
    <row r="12" spans="2:26" ht="22.5" customHeight="1" x14ac:dyDescent="0.3">
      <c r="B12" s="162"/>
      <c r="C12" s="163"/>
      <c r="D12" s="172"/>
      <c r="E12" s="172"/>
      <c r="F12" s="172"/>
    </row>
    <row r="13" spans="2:26" ht="42" customHeight="1" x14ac:dyDescent="0.3">
      <c r="B13" s="162"/>
      <c r="C13" s="163"/>
      <c r="D13" s="172"/>
      <c r="E13" s="172"/>
      <c r="F13" s="172"/>
    </row>
    <row r="14" spans="2:26" ht="22.5" customHeight="1" x14ac:dyDescent="0.3">
      <c r="B14" s="162"/>
      <c r="C14" s="163"/>
      <c r="D14" s="172"/>
      <c r="E14" s="172"/>
      <c r="F14" s="172"/>
    </row>
    <row r="15" spans="2:26" ht="45.75" customHeight="1" x14ac:dyDescent="0.3">
      <c r="B15" s="162"/>
      <c r="C15" s="163"/>
      <c r="D15" s="172"/>
      <c r="E15" s="172"/>
      <c r="F15" s="172"/>
    </row>
    <row r="16" spans="2:26" ht="28.5" customHeight="1" x14ac:dyDescent="0.3">
      <c r="B16" s="162"/>
      <c r="C16" s="163"/>
      <c r="D16" s="172"/>
      <c r="E16" s="172"/>
      <c r="F16" s="172"/>
    </row>
    <row r="17" spans="2:11" ht="22.5" customHeight="1" x14ac:dyDescent="0.3">
      <c r="B17" s="157"/>
      <c r="C17" s="158"/>
      <c r="D17" s="164"/>
      <c r="E17" s="164"/>
      <c r="F17" s="164"/>
    </row>
    <row r="18" spans="2:11" ht="22.5" customHeight="1" x14ac:dyDescent="0.3">
      <c r="B18" s="157"/>
      <c r="C18" s="158"/>
      <c r="D18" s="164"/>
      <c r="E18" s="164"/>
      <c r="F18" s="164"/>
    </row>
    <row r="19" spans="2:11" ht="22.5" customHeight="1" x14ac:dyDescent="0.3">
      <c r="B19" s="157"/>
      <c r="C19" s="158"/>
      <c r="D19" s="164"/>
      <c r="E19" s="164"/>
      <c r="F19" s="164"/>
    </row>
    <row r="20" spans="2:11" ht="22.5" customHeight="1" x14ac:dyDescent="0.3">
      <c r="B20" s="157"/>
      <c r="C20" s="158"/>
      <c r="D20" s="164"/>
      <c r="E20" s="164"/>
      <c r="F20" s="164"/>
    </row>
    <row r="21" spans="2:11" ht="22.5" customHeight="1" x14ac:dyDescent="0.3">
      <c r="B21" s="157"/>
      <c r="C21" s="158"/>
      <c r="D21" s="164"/>
      <c r="E21" s="164"/>
      <c r="F21" s="164"/>
    </row>
    <row r="22" spans="2:11" ht="22.5" customHeight="1" x14ac:dyDescent="0.3">
      <c r="B22" s="157"/>
      <c r="C22" s="158"/>
      <c r="D22" s="164"/>
      <c r="E22" s="164"/>
      <c r="F22" s="164"/>
    </row>
    <row r="23" spans="2:11" ht="22.5" customHeight="1" x14ac:dyDescent="0.3">
      <c r="B23" s="157"/>
      <c r="C23" s="158"/>
      <c r="D23" s="164"/>
      <c r="E23" s="164"/>
      <c r="F23" s="164"/>
    </row>
    <row r="24" spans="2:11" ht="12.75" customHeight="1" x14ac:dyDescent="0.3">
      <c r="B24" s="28"/>
      <c r="C24" s="28"/>
      <c r="D24" s="29"/>
      <c r="E24" s="29"/>
      <c r="F24" s="29"/>
    </row>
    <row r="25" spans="2:11" x14ac:dyDescent="0.3">
      <c r="B25" s="25" t="s">
        <v>49</v>
      </c>
    </row>
    <row r="26" spans="2:11" ht="38.25" customHeight="1" x14ac:dyDescent="0.3">
      <c r="B26" s="153" t="s">
        <v>47</v>
      </c>
      <c r="C26" s="155" t="s">
        <v>27</v>
      </c>
      <c r="D26" s="155" t="s">
        <v>28</v>
      </c>
      <c r="E26" s="155" t="s">
        <v>30</v>
      </c>
      <c r="F26" s="153" t="s">
        <v>340</v>
      </c>
      <c r="G26" s="152" t="s">
        <v>100</v>
      </c>
      <c r="H26" s="152"/>
      <c r="I26" s="152"/>
      <c r="J26" s="152"/>
      <c r="K26" s="152"/>
    </row>
    <row r="27" spans="2:11" ht="36" customHeight="1" x14ac:dyDescent="0.3">
      <c r="B27" s="154"/>
      <c r="C27" s="156"/>
      <c r="D27" s="156"/>
      <c r="E27" s="156"/>
      <c r="F27" s="154"/>
      <c r="G27" s="64" t="s">
        <v>101</v>
      </c>
      <c r="H27" s="64" t="s">
        <v>102</v>
      </c>
      <c r="I27" s="64" t="s">
        <v>103</v>
      </c>
      <c r="J27" s="64" t="s">
        <v>104</v>
      </c>
      <c r="K27" s="64" t="s">
        <v>105</v>
      </c>
    </row>
    <row r="28" spans="2:11" ht="27.75" customHeight="1" x14ac:dyDescent="0.3">
      <c r="B28" s="30">
        <v>1</v>
      </c>
      <c r="C28" s="31" t="str">
        <f>B9&amp;" "&amp;D9</f>
        <v>Option 1 (Baseline) Do Nothing Scenario.  Normal fault location occurrs</v>
      </c>
      <c r="D28" s="30" t="s">
        <v>79</v>
      </c>
      <c r="E28" s="31"/>
      <c r="F28" s="30"/>
      <c r="G28" s="65">
        <f>'Option 1 (Baseline)'!$C$4</f>
        <v>-0.58069803715854318</v>
      </c>
      <c r="H28" s="65">
        <f>'Option 1 (Baseline)'!$C$5</f>
        <v>-0.60831586371270208</v>
      </c>
      <c r="I28" s="65">
        <f>'Option 1 (Baseline)'!$C$6</f>
        <v>-0.62740956297807071</v>
      </c>
      <c r="J28" s="65">
        <f>'Option 1 (Baseline)'!$C$7</f>
        <v>-0.64628466328492384</v>
      </c>
      <c r="K28" s="66"/>
    </row>
    <row r="29" spans="2:11" ht="27.75" customHeight="1" x14ac:dyDescent="0.3">
      <c r="B29" s="30">
        <v>2</v>
      </c>
      <c r="C29" s="145" t="str">
        <f>B10&amp;" "&amp;D10</f>
        <v>Option 2 Use thermal cameras to assist in fault location</v>
      </c>
      <c r="D29" s="30" t="s">
        <v>29</v>
      </c>
      <c r="E29" s="31"/>
      <c r="F29" s="30"/>
      <c r="G29" s="65">
        <f>'Option 2'!$C$4</f>
        <v>-0.17628707251421399</v>
      </c>
      <c r="H29" s="65">
        <f>'Option 2'!$C$5</f>
        <v>-0.20633881062648887</v>
      </c>
      <c r="I29" s="65">
        <f>'Option 2'!$C$6</f>
        <v>-0.22704235488405292</v>
      </c>
      <c r="J29" s="65">
        <f>'Option 2'!$C$7</f>
        <v>-0.24737156901493662</v>
      </c>
      <c r="K29" s="30"/>
    </row>
    <row r="30" spans="2:11" ht="27.75" customHeight="1" x14ac:dyDescent="0.3">
      <c r="B30" s="141">
        <v>3</v>
      </c>
      <c r="C30" s="141"/>
      <c r="D30" s="141"/>
      <c r="E30" s="142"/>
      <c r="F30" s="141"/>
      <c r="G30" s="143"/>
      <c r="H30" s="143"/>
      <c r="I30" s="143"/>
      <c r="J30" s="143"/>
      <c r="K30" s="141"/>
    </row>
    <row r="31" spans="2:11" ht="27.75" customHeight="1" x14ac:dyDescent="0.3">
      <c r="B31" s="141">
        <v>4</v>
      </c>
      <c r="C31" s="141"/>
      <c r="D31" s="141"/>
      <c r="E31" s="142"/>
      <c r="F31" s="141"/>
      <c r="G31" s="143"/>
      <c r="H31" s="143"/>
      <c r="I31" s="143"/>
      <c r="J31" s="143"/>
      <c r="K31" s="141"/>
    </row>
    <row r="32" spans="2:11" ht="27.75" customHeight="1" x14ac:dyDescent="0.3">
      <c r="B32" s="141">
        <v>5</v>
      </c>
      <c r="C32" s="141"/>
      <c r="D32" s="141"/>
      <c r="E32" s="142"/>
      <c r="F32" s="141"/>
      <c r="G32" s="143"/>
      <c r="H32" s="143"/>
      <c r="I32" s="143"/>
      <c r="J32" s="143"/>
      <c r="K32" s="141"/>
    </row>
    <row r="33" spans="2:11" ht="27.75" customHeight="1" x14ac:dyDescent="0.3">
      <c r="B33" s="141">
        <v>6</v>
      </c>
      <c r="C33" s="141"/>
      <c r="D33" s="141"/>
      <c r="E33" s="142"/>
      <c r="F33" s="141"/>
      <c r="G33" s="143"/>
      <c r="H33" s="143"/>
      <c r="I33" s="143"/>
      <c r="J33" s="143"/>
      <c r="K33" s="141"/>
    </row>
    <row r="34" spans="2:11" ht="27.75" customHeight="1" x14ac:dyDescent="0.3">
      <c r="B34" s="141">
        <v>7</v>
      </c>
      <c r="C34" s="141"/>
      <c r="D34" s="141"/>
      <c r="E34" s="142"/>
      <c r="F34" s="141"/>
      <c r="G34" s="143"/>
      <c r="H34" s="143"/>
      <c r="I34" s="143"/>
      <c r="J34" s="143"/>
      <c r="K34" s="141"/>
    </row>
    <row r="35" spans="2:11" ht="27.75" customHeight="1" x14ac:dyDescent="0.3">
      <c r="B35" s="141">
        <v>8</v>
      </c>
      <c r="C35" s="141"/>
      <c r="D35" s="141"/>
      <c r="E35" s="142"/>
      <c r="F35" s="141"/>
      <c r="G35" s="143"/>
      <c r="H35" s="143"/>
      <c r="I35" s="143"/>
      <c r="J35" s="143"/>
      <c r="K35" s="141"/>
    </row>
    <row r="39" spans="2:11" x14ac:dyDescent="0.3">
      <c r="B39" s="2" t="s">
        <v>106</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10" priority="20">
      <formula>$D28="adopted"</formula>
    </cfRule>
  </conditionalFormatting>
  <conditionalFormatting sqref="B30:F35 B29 D29:F29">
    <cfRule type="expression" dxfId="9" priority="19">
      <formula>$D29="adopted"</formula>
    </cfRule>
  </conditionalFormatting>
  <conditionalFormatting sqref="D29:D35">
    <cfRule type="expression" dxfId="8" priority="18">
      <formula>$D29="adopted"</formula>
    </cfRule>
  </conditionalFormatting>
  <conditionalFormatting sqref="G28:K28">
    <cfRule type="expression" dxfId="7" priority="17">
      <formula>$D28="adopted"</formula>
    </cfRule>
  </conditionalFormatting>
  <conditionalFormatting sqref="G29:K35">
    <cfRule type="expression" dxfId="6" priority="16">
      <formula>$D29="adopted"</formula>
    </cfRule>
  </conditionalFormatting>
  <conditionalFormatting sqref="G30:J30">
    <cfRule type="expression" dxfId="5" priority="14">
      <formula>$D30="adopted"</formula>
    </cfRule>
  </conditionalFormatting>
  <conditionalFormatting sqref="G31:J31">
    <cfRule type="expression" dxfId="4" priority="13">
      <formula>$D31="adopted"</formula>
    </cfRule>
  </conditionalFormatting>
  <conditionalFormatting sqref="G32:J35">
    <cfRule type="expression" dxfId="3" priority="12">
      <formula>$D32="adopted"</formula>
    </cfRule>
  </conditionalFormatting>
  <conditionalFormatting sqref="G33:J33">
    <cfRule type="expression" dxfId="2" priority="10">
      <formula>$D33="adopted"</formula>
    </cfRule>
  </conditionalFormatting>
  <conditionalFormatting sqref="G34:J34">
    <cfRule type="expression" dxfId="1" priority="9">
      <formula>$D34="adopted"</formula>
    </cfRule>
  </conditionalFormatting>
  <conditionalFormatting sqref="C29">
    <cfRule type="expression" dxfId="0" priority="1">
      <formula>$D29="adopted"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8" t="s">
        <v>73</v>
      </c>
      <c r="C13" s="179"/>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2"/>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6"/>
  <sheetViews>
    <sheetView tabSelected="1" workbookViewId="0">
      <selection activeCell="J21" sqref="J21"/>
    </sheetView>
  </sheetViews>
  <sheetFormatPr defaultRowHeight="15" x14ac:dyDescent="0.25"/>
  <cols>
    <col min="1" max="1" width="5.85546875" customWidth="1"/>
    <col min="2" max="2" width="35.28515625" customWidth="1"/>
    <col min="3" max="3" width="13.28515625" customWidth="1"/>
    <col min="5" max="6" width="11.5703125" bestFit="1" customWidth="1"/>
    <col min="7" max="7" width="12.85546875" customWidth="1"/>
    <col min="8" max="8" width="10.5703125" customWidth="1"/>
  </cols>
  <sheetData>
    <row r="1" spans="1:9" ht="18.75" x14ac:dyDescent="0.3">
      <c r="A1" s="1" t="s">
        <v>300</v>
      </c>
    </row>
    <row r="2" spans="1:9" x14ac:dyDescent="0.25">
      <c r="A2" t="s">
        <v>76</v>
      </c>
    </row>
    <row r="7" spans="1:9" x14ac:dyDescent="0.25">
      <c r="B7" t="s">
        <v>355</v>
      </c>
    </row>
    <row r="10" spans="1:9" x14ac:dyDescent="0.25">
      <c r="B10" t="s">
        <v>356</v>
      </c>
      <c r="C10" t="s">
        <v>255</v>
      </c>
      <c r="D10" t="s">
        <v>256</v>
      </c>
      <c r="E10" t="s">
        <v>257</v>
      </c>
      <c r="F10" t="s">
        <v>258</v>
      </c>
      <c r="G10" t="s">
        <v>259</v>
      </c>
    </row>
    <row r="11" spans="1:9" x14ac:dyDescent="0.25">
      <c r="B11" t="s">
        <v>358</v>
      </c>
      <c r="C11" t="s">
        <v>361</v>
      </c>
      <c r="D11" t="s">
        <v>361</v>
      </c>
      <c r="E11" s="150">
        <v>4002</v>
      </c>
      <c r="F11" s="150">
        <v>3111</v>
      </c>
      <c r="G11" s="150">
        <v>3018</v>
      </c>
    </row>
    <row r="12" spans="1:9" x14ac:dyDescent="0.25">
      <c r="B12" s="129" t="s">
        <v>357</v>
      </c>
      <c r="C12" t="s">
        <v>361</v>
      </c>
      <c r="D12" t="s">
        <v>361</v>
      </c>
      <c r="E12" s="150">
        <v>360180</v>
      </c>
      <c r="F12" s="150">
        <v>282690</v>
      </c>
      <c r="G12" s="150">
        <v>271890</v>
      </c>
    </row>
    <row r="13" spans="1:9" x14ac:dyDescent="0.25">
      <c r="B13" s="140" t="s">
        <v>359</v>
      </c>
      <c r="C13" t="s">
        <v>361</v>
      </c>
      <c r="D13" t="s">
        <v>361</v>
      </c>
      <c r="E13" s="138">
        <v>7965.75</v>
      </c>
      <c r="F13" s="138">
        <v>12007.75</v>
      </c>
      <c r="G13" s="138">
        <f>10988</f>
        <v>10988</v>
      </c>
      <c r="H13" s="138"/>
    </row>
    <row r="14" spans="1:9" x14ac:dyDescent="0.25">
      <c r="B14" s="140" t="s">
        <v>360</v>
      </c>
      <c r="C14" t="s">
        <v>361</v>
      </c>
      <c r="D14" t="s">
        <v>361</v>
      </c>
      <c r="E14" s="138">
        <v>175921.19999999998</v>
      </c>
      <c r="F14" s="138">
        <v>148051.79999999999</v>
      </c>
      <c r="G14" s="138">
        <v>124797</v>
      </c>
      <c r="H14" s="138"/>
      <c r="I14" s="138"/>
    </row>
    <row r="15" spans="1:9" x14ac:dyDescent="0.25">
      <c r="B15" s="140" t="s">
        <v>362</v>
      </c>
      <c r="C15" t="s">
        <v>361</v>
      </c>
      <c r="D15" t="s">
        <v>361</v>
      </c>
      <c r="E15" s="138">
        <v>83750</v>
      </c>
      <c r="F15" s="138">
        <v>70000</v>
      </c>
      <c r="G15" s="138">
        <v>76250</v>
      </c>
      <c r="H15" s="138"/>
    </row>
    <row r="16" spans="1:9" x14ac:dyDescent="0.25">
      <c r="B16" s="140" t="s">
        <v>363</v>
      </c>
      <c r="C16" t="s">
        <v>361</v>
      </c>
      <c r="D16" t="s">
        <v>361</v>
      </c>
      <c r="E16" s="138">
        <f>SUM(E13:E15)</f>
        <v>267636.94999999995</v>
      </c>
      <c r="F16" s="138">
        <f>SUM(F13:F15)</f>
        <v>230059.55</v>
      </c>
      <c r="G16" s="138">
        <f>SUM(G13:G15)</f>
        <v>212035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L14" sqref="L14"/>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7" width="10.85546875" style="4" bestFit="1" customWidth="1"/>
    <col min="8" max="8" width="9.42578125" style="4" bestFit="1"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-0.58069803715854318</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-0.60831586371270208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-0.62740956297807071</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-0.64628466328492384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198</v>
      </c>
      <c r="C13" s="60"/>
      <c r="D13" s="61" t="s">
        <v>39</v>
      </c>
      <c r="E13" s="62"/>
      <c r="F13" s="62"/>
      <c r="G13" s="62">
        <f>-'Baseline Workings'!E15/1000000</f>
        <v>-8.3750000000000005E-2</v>
      </c>
      <c r="H13" s="62">
        <f>-'Baseline Workings'!F15/1000000</f>
        <v>-7.0000000000000007E-2</v>
      </c>
      <c r="I13" s="62">
        <f>-'Baseline Workings'!G15/1000000</f>
        <v>-7.6249999999999998E-2</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-8.3750000000000005E-2</v>
      </c>
      <c r="H18" s="59">
        <f t="shared" si="0"/>
        <v>-7.0000000000000007E-2</v>
      </c>
      <c r="I18" s="59">
        <f t="shared" si="0"/>
        <v>-7.6249999999999998E-2</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-8.3750000000000005E-2</v>
      </c>
      <c r="H26" s="59">
        <f t="shared" si="2"/>
        <v>-7.0000000000000007E-2</v>
      </c>
      <c r="I26" s="59">
        <f t="shared" si="2"/>
        <v>-7.6249999999999998E-2</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-5.8624999999999997E-2</v>
      </c>
      <c r="H28" s="35">
        <f t="shared" si="3"/>
        <v>-4.9000000000000002E-2</v>
      </c>
      <c r="I28" s="35">
        <f t="shared" si="3"/>
        <v>-5.3374999999999999E-2</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-2.5125000000000008E-2</v>
      </c>
      <c r="H29" s="35">
        <f t="shared" si="4"/>
        <v>-2.1000000000000005E-2</v>
      </c>
      <c r="I29" s="35">
        <f t="shared" si="4"/>
        <v>-2.2875E-2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-1.3027777777777777E-3</v>
      </c>
      <c r="I32" s="35">
        <f>$G$28/'Fixed data'!$C$7</f>
        <v>-1.3027777777777777E-3</v>
      </c>
      <c r="J32" s="35">
        <f>$G$28/'Fixed data'!$C$7</f>
        <v>-1.3027777777777777E-3</v>
      </c>
      <c r="K32" s="35">
        <f>$G$28/'Fixed data'!$C$7</f>
        <v>-1.3027777777777777E-3</v>
      </c>
      <c r="L32" s="35">
        <f>$G$28/'Fixed data'!$C$7</f>
        <v>-1.3027777777777777E-3</v>
      </c>
      <c r="M32" s="35">
        <f>$G$28/'Fixed data'!$C$7</f>
        <v>-1.3027777777777777E-3</v>
      </c>
      <c r="N32" s="35">
        <f>$G$28/'Fixed data'!$C$7</f>
        <v>-1.3027777777777777E-3</v>
      </c>
      <c r="O32" s="35">
        <f>$G$28/'Fixed data'!$C$7</f>
        <v>-1.3027777777777777E-3</v>
      </c>
      <c r="P32" s="35">
        <f>$G$28/'Fixed data'!$C$7</f>
        <v>-1.3027777777777777E-3</v>
      </c>
      <c r="Q32" s="35">
        <f>$G$28/'Fixed data'!$C$7</f>
        <v>-1.3027777777777777E-3</v>
      </c>
      <c r="R32" s="35">
        <f>$G$28/'Fixed data'!$C$7</f>
        <v>-1.3027777777777777E-3</v>
      </c>
      <c r="S32" s="35">
        <f>$G$28/'Fixed data'!$C$7</f>
        <v>-1.3027777777777777E-3</v>
      </c>
      <c r="T32" s="35">
        <f>$G$28/'Fixed data'!$C$7</f>
        <v>-1.3027777777777777E-3</v>
      </c>
      <c r="U32" s="35">
        <f>$G$28/'Fixed data'!$C$7</f>
        <v>-1.3027777777777777E-3</v>
      </c>
      <c r="V32" s="35">
        <f>$G$28/'Fixed data'!$C$7</f>
        <v>-1.3027777777777777E-3</v>
      </c>
      <c r="W32" s="35">
        <f>$G$28/'Fixed data'!$C$7</f>
        <v>-1.3027777777777777E-3</v>
      </c>
      <c r="X32" s="35">
        <f>$G$28/'Fixed data'!$C$7</f>
        <v>-1.3027777777777777E-3</v>
      </c>
      <c r="Y32" s="35">
        <f>$G$28/'Fixed data'!$C$7</f>
        <v>-1.3027777777777777E-3</v>
      </c>
      <c r="Z32" s="35">
        <f>$G$28/'Fixed data'!$C$7</f>
        <v>-1.3027777777777777E-3</v>
      </c>
      <c r="AA32" s="35">
        <f>$G$28/'Fixed data'!$C$7</f>
        <v>-1.3027777777777777E-3</v>
      </c>
      <c r="AB32" s="35">
        <f>$G$28/'Fixed data'!$C$7</f>
        <v>-1.3027777777777777E-3</v>
      </c>
      <c r="AC32" s="35">
        <f>$G$28/'Fixed data'!$C$7</f>
        <v>-1.3027777777777777E-3</v>
      </c>
      <c r="AD32" s="35">
        <f>$G$28/'Fixed data'!$C$7</f>
        <v>-1.3027777777777777E-3</v>
      </c>
      <c r="AE32" s="35">
        <f>$G$28/'Fixed data'!$C$7</f>
        <v>-1.3027777777777777E-3</v>
      </c>
      <c r="AF32" s="35">
        <f>$G$28/'Fixed data'!$C$7</f>
        <v>-1.3027777777777777E-3</v>
      </c>
      <c r="AG32" s="35">
        <f>$G$28/'Fixed data'!$C$7</f>
        <v>-1.3027777777777777E-3</v>
      </c>
      <c r="AH32" s="35">
        <f>$G$28/'Fixed data'!$C$7</f>
        <v>-1.3027777777777777E-3</v>
      </c>
      <c r="AI32" s="35">
        <f>$G$28/'Fixed data'!$C$7</f>
        <v>-1.3027777777777777E-3</v>
      </c>
      <c r="AJ32" s="35">
        <f>$G$28/'Fixed data'!$C$7</f>
        <v>-1.3027777777777777E-3</v>
      </c>
      <c r="AK32" s="35">
        <f>$G$28/'Fixed data'!$C$7</f>
        <v>-1.3027777777777777E-3</v>
      </c>
      <c r="AL32" s="35">
        <f>$G$28/'Fixed data'!$C$7</f>
        <v>-1.3027777777777777E-3</v>
      </c>
      <c r="AM32" s="35">
        <f>$G$28/'Fixed data'!$C$7</f>
        <v>-1.3027777777777777E-3</v>
      </c>
      <c r="AN32" s="35">
        <f>$G$28/'Fixed data'!$C$7</f>
        <v>-1.3027777777777777E-3</v>
      </c>
      <c r="AO32" s="35">
        <f>$G$28/'Fixed data'!$C$7</f>
        <v>-1.3027777777777777E-3</v>
      </c>
      <c r="AP32" s="35">
        <f>$G$28/'Fixed data'!$C$7</f>
        <v>-1.3027777777777777E-3</v>
      </c>
      <c r="AQ32" s="35">
        <f>$G$28/'Fixed data'!$C$7</f>
        <v>-1.3027777777777777E-3</v>
      </c>
      <c r="AR32" s="35">
        <f>$G$28/'Fixed data'!$C$7</f>
        <v>-1.3027777777777777E-3</v>
      </c>
      <c r="AS32" s="35">
        <f>$G$28/'Fixed data'!$C$7</f>
        <v>-1.3027777777777777E-3</v>
      </c>
      <c r="AT32" s="35">
        <f>$G$28/'Fixed data'!$C$7</f>
        <v>-1.3027777777777777E-3</v>
      </c>
      <c r="AU32" s="35">
        <f>$G$28/'Fixed data'!$C$7</f>
        <v>-1.3027777777777777E-3</v>
      </c>
      <c r="AV32" s="35">
        <f>$G$28/'Fixed data'!$C$7</f>
        <v>-1.3027777777777777E-3</v>
      </c>
      <c r="AW32" s="35">
        <f>$G$28/'Fixed data'!$C$7</f>
        <v>-1.3027777777777777E-3</v>
      </c>
      <c r="AX32" s="35">
        <f>$G$28/'Fixed data'!$C$7</f>
        <v>-1.3027777777777777E-3</v>
      </c>
      <c r="AY32" s="35">
        <f>$G$28/'Fixed data'!$C$7</f>
        <v>-1.3027777777777777E-3</v>
      </c>
      <c r="AZ32" s="35">
        <f>$G$28/'Fixed data'!$C$7</f>
        <v>-1.3027777777777777E-3</v>
      </c>
      <c r="BA32" s="35"/>
      <c r="BB32" s="35"/>
      <c r="BC32" s="35"/>
      <c r="BD32" s="35"/>
    </row>
    <row r="33" spans="1:57" ht="16.5" hidden="1" customHeight="1" outlineLevel="1" x14ac:dyDescent="0.35">
      <c r="A33" s="114"/>
      <c r="B33" s="9" t="s">
        <v>4</v>
      </c>
      <c r="C33" s="11" t="s">
        <v>54</v>
      </c>
      <c r="D33" s="9" t="s">
        <v>39</v>
      </c>
      <c r="F33" s="35"/>
      <c r="G33" s="35"/>
      <c r="H33" s="35"/>
      <c r="I33" s="35">
        <f>$H$28/'Fixed data'!$C$7</f>
        <v>-1.088888888888889E-3</v>
      </c>
      <c r="J33" s="35">
        <f>$H$28/'Fixed data'!$C$7</f>
        <v>-1.088888888888889E-3</v>
      </c>
      <c r="K33" s="35">
        <f>$H$28/'Fixed data'!$C$7</f>
        <v>-1.088888888888889E-3</v>
      </c>
      <c r="L33" s="35">
        <f>$H$28/'Fixed data'!$C$7</f>
        <v>-1.088888888888889E-3</v>
      </c>
      <c r="M33" s="35">
        <f>$H$28/'Fixed data'!$C$7</f>
        <v>-1.088888888888889E-3</v>
      </c>
      <c r="N33" s="35">
        <f>$H$28/'Fixed data'!$C$7</f>
        <v>-1.088888888888889E-3</v>
      </c>
      <c r="O33" s="35">
        <f>$H$28/'Fixed data'!$C$7</f>
        <v>-1.088888888888889E-3</v>
      </c>
      <c r="P33" s="35">
        <f>$H$28/'Fixed data'!$C$7</f>
        <v>-1.088888888888889E-3</v>
      </c>
      <c r="Q33" s="35">
        <f>$H$28/'Fixed data'!$C$7</f>
        <v>-1.088888888888889E-3</v>
      </c>
      <c r="R33" s="35">
        <f>$H$28/'Fixed data'!$C$7</f>
        <v>-1.088888888888889E-3</v>
      </c>
      <c r="S33" s="35">
        <f>$H$28/'Fixed data'!$C$7</f>
        <v>-1.088888888888889E-3</v>
      </c>
      <c r="T33" s="35">
        <f>$H$28/'Fixed data'!$C$7</f>
        <v>-1.088888888888889E-3</v>
      </c>
      <c r="U33" s="35">
        <f>$H$28/'Fixed data'!$C$7</f>
        <v>-1.088888888888889E-3</v>
      </c>
      <c r="V33" s="35">
        <f>$H$28/'Fixed data'!$C$7</f>
        <v>-1.088888888888889E-3</v>
      </c>
      <c r="W33" s="35">
        <f>$H$28/'Fixed data'!$C$7</f>
        <v>-1.088888888888889E-3</v>
      </c>
      <c r="X33" s="35">
        <f>$H$28/'Fixed data'!$C$7</f>
        <v>-1.088888888888889E-3</v>
      </c>
      <c r="Y33" s="35">
        <f>$H$28/'Fixed data'!$C$7</f>
        <v>-1.088888888888889E-3</v>
      </c>
      <c r="Z33" s="35">
        <f>$H$28/'Fixed data'!$C$7</f>
        <v>-1.088888888888889E-3</v>
      </c>
      <c r="AA33" s="35">
        <f>$H$28/'Fixed data'!$C$7</f>
        <v>-1.088888888888889E-3</v>
      </c>
      <c r="AB33" s="35">
        <f>$H$28/'Fixed data'!$C$7</f>
        <v>-1.088888888888889E-3</v>
      </c>
      <c r="AC33" s="35">
        <f>$H$28/'Fixed data'!$C$7</f>
        <v>-1.088888888888889E-3</v>
      </c>
      <c r="AD33" s="35">
        <f>$H$28/'Fixed data'!$C$7</f>
        <v>-1.088888888888889E-3</v>
      </c>
      <c r="AE33" s="35">
        <f>$H$28/'Fixed data'!$C$7</f>
        <v>-1.088888888888889E-3</v>
      </c>
      <c r="AF33" s="35">
        <f>$H$28/'Fixed data'!$C$7</f>
        <v>-1.088888888888889E-3</v>
      </c>
      <c r="AG33" s="35">
        <f>$H$28/'Fixed data'!$C$7</f>
        <v>-1.088888888888889E-3</v>
      </c>
      <c r="AH33" s="35">
        <f>$H$28/'Fixed data'!$C$7</f>
        <v>-1.088888888888889E-3</v>
      </c>
      <c r="AI33" s="35">
        <f>$H$28/'Fixed data'!$C$7</f>
        <v>-1.088888888888889E-3</v>
      </c>
      <c r="AJ33" s="35">
        <f>$H$28/'Fixed data'!$C$7</f>
        <v>-1.088888888888889E-3</v>
      </c>
      <c r="AK33" s="35">
        <f>$H$28/'Fixed data'!$C$7</f>
        <v>-1.088888888888889E-3</v>
      </c>
      <c r="AL33" s="35">
        <f>$H$28/'Fixed data'!$C$7</f>
        <v>-1.088888888888889E-3</v>
      </c>
      <c r="AM33" s="35">
        <f>$H$28/'Fixed data'!$C$7</f>
        <v>-1.088888888888889E-3</v>
      </c>
      <c r="AN33" s="35">
        <f>$H$28/'Fixed data'!$C$7</f>
        <v>-1.088888888888889E-3</v>
      </c>
      <c r="AO33" s="35">
        <f>$H$28/'Fixed data'!$C$7</f>
        <v>-1.088888888888889E-3</v>
      </c>
      <c r="AP33" s="35">
        <f>$H$28/'Fixed data'!$C$7</f>
        <v>-1.088888888888889E-3</v>
      </c>
      <c r="AQ33" s="35">
        <f>$H$28/'Fixed data'!$C$7</f>
        <v>-1.088888888888889E-3</v>
      </c>
      <c r="AR33" s="35">
        <f>$H$28/'Fixed data'!$C$7</f>
        <v>-1.088888888888889E-3</v>
      </c>
      <c r="AS33" s="35">
        <f>$H$28/'Fixed data'!$C$7</f>
        <v>-1.088888888888889E-3</v>
      </c>
      <c r="AT33" s="35">
        <f>$H$28/'Fixed data'!$C$7</f>
        <v>-1.088888888888889E-3</v>
      </c>
      <c r="AU33" s="35">
        <f>$H$28/'Fixed data'!$C$7</f>
        <v>-1.088888888888889E-3</v>
      </c>
      <c r="AV33" s="35">
        <f>$H$28/'Fixed data'!$C$7</f>
        <v>-1.088888888888889E-3</v>
      </c>
      <c r="AW33" s="35">
        <f>$H$28/'Fixed data'!$C$7</f>
        <v>-1.088888888888889E-3</v>
      </c>
      <c r="AX33" s="35">
        <f>$H$28/'Fixed data'!$C$7</f>
        <v>-1.088888888888889E-3</v>
      </c>
      <c r="AY33" s="35">
        <f>$H$28/'Fixed data'!$C$7</f>
        <v>-1.088888888888889E-3</v>
      </c>
      <c r="AZ33" s="35">
        <f>$H$28/'Fixed data'!$C$7</f>
        <v>-1.088888888888889E-3</v>
      </c>
      <c r="BA33" s="35">
        <f>$H$28/'Fixed data'!$C$7</f>
        <v>-1.088888888888889E-3</v>
      </c>
      <c r="BB33" s="35"/>
      <c r="BC33" s="35"/>
      <c r="BD33" s="35"/>
    </row>
    <row r="34" spans="1:57" ht="16.5" hidden="1" customHeight="1" outlineLevel="1" x14ac:dyDescent="0.35">
      <c r="A34" s="114"/>
      <c r="B34" s="9" t="s">
        <v>5</v>
      </c>
      <c r="C34" s="11" t="s">
        <v>55</v>
      </c>
      <c r="D34" s="9" t="s">
        <v>39</v>
      </c>
      <c r="F34" s="35"/>
      <c r="G34" s="35"/>
      <c r="H34" s="35"/>
      <c r="I34" s="35"/>
      <c r="J34" s="35">
        <f>$I$28/'Fixed data'!$C$7</f>
        <v>-1.1861111111111111E-3</v>
      </c>
      <c r="K34" s="35">
        <f>$I$28/'Fixed data'!$C$7</f>
        <v>-1.1861111111111111E-3</v>
      </c>
      <c r="L34" s="35">
        <f>$I$28/'Fixed data'!$C$7</f>
        <v>-1.1861111111111111E-3</v>
      </c>
      <c r="M34" s="35">
        <f>$I$28/'Fixed data'!$C$7</f>
        <v>-1.1861111111111111E-3</v>
      </c>
      <c r="N34" s="35">
        <f>$I$28/'Fixed data'!$C$7</f>
        <v>-1.1861111111111111E-3</v>
      </c>
      <c r="O34" s="35">
        <f>$I$28/'Fixed data'!$C$7</f>
        <v>-1.1861111111111111E-3</v>
      </c>
      <c r="P34" s="35">
        <f>$I$28/'Fixed data'!$C$7</f>
        <v>-1.1861111111111111E-3</v>
      </c>
      <c r="Q34" s="35">
        <f>$I$28/'Fixed data'!$C$7</f>
        <v>-1.1861111111111111E-3</v>
      </c>
      <c r="R34" s="35">
        <f>$I$28/'Fixed data'!$C$7</f>
        <v>-1.1861111111111111E-3</v>
      </c>
      <c r="S34" s="35">
        <f>$I$28/'Fixed data'!$C$7</f>
        <v>-1.1861111111111111E-3</v>
      </c>
      <c r="T34" s="35">
        <f>$I$28/'Fixed data'!$C$7</f>
        <v>-1.1861111111111111E-3</v>
      </c>
      <c r="U34" s="35">
        <f>$I$28/'Fixed data'!$C$7</f>
        <v>-1.1861111111111111E-3</v>
      </c>
      <c r="V34" s="35">
        <f>$I$28/'Fixed data'!$C$7</f>
        <v>-1.1861111111111111E-3</v>
      </c>
      <c r="W34" s="35">
        <f>$I$28/'Fixed data'!$C$7</f>
        <v>-1.1861111111111111E-3</v>
      </c>
      <c r="X34" s="35">
        <f>$I$28/'Fixed data'!$C$7</f>
        <v>-1.1861111111111111E-3</v>
      </c>
      <c r="Y34" s="35">
        <f>$I$28/'Fixed data'!$C$7</f>
        <v>-1.1861111111111111E-3</v>
      </c>
      <c r="Z34" s="35">
        <f>$I$28/'Fixed data'!$C$7</f>
        <v>-1.1861111111111111E-3</v>
      </c>
      <c r="AA34" s="35">
        <f>$I$28/'Fixed data'!$C$7</f>
        <v>-1.1861111111111111E-3</v>
      </c>
      <c r="AB34" s="35">
        <f>$I$28/'Fixed data'!$C$7</f>
        <v>-1.1861111111111111E-3</v>
      </c>
      <c r="AC34" s="35">
        <f>$I$28/'Fixed data'!$C$7</f>
        <v>-1.1861111111111111E-3</v>
      </c>
      <c r="AD34" s="35">
        <f>$I$28/'Fixed data'!$C$7</f>
        <v>-1.1861111111111111E-3</v>
      </c>
      <c r="AE34" s="35">
        <f>$I$28/'Fixed data'!$C$7</f>
        <v>-1.1861111111111111E-3</v>
      </c>
      <c r="AF34" s="35">
        <f>$I$28/'Fixed data'!$C$7</f>
        <v>-1.1861111111111111E-3</v>
      </c>
      <c r="AG34" s="35">
        <f>$I$28/'Fixed data'!$C$7</f>
        <v>-1.1861111111111111E-3</v>
      </c>
      <c r="AH34" s="35">
        <f>$I$28/'Fixed data'!$C$7</f>
        <v>-1.1861111111111111E-3</v>
      </c>
      <c r="AI34" s="35">
        <f>$I$28/'Fixed data'!$C$7</f>
        <v>-1.1861111111111111E-3</v>
      </c>
      <c r="AJ34" s="35">
        <f>$I$28/'Fixed data'!$C$7</f>
        <v>-1.1861111111111111E-3</v>
      </c>
      <c r="AK34" s="35">
        <f>$I$28/'Fixed data'!$C$7</f>
        <v>-1.1861111111111111E-3</v>
      </c>
      <c r="AL34" s="35">
        <f>$I$28/'Fixed data'!$C$7</f>
        <v>-1.1861111111111111E-3</v>
      </c>
      <c r="AM34" s="35">
        <f>$I$28/'Fixed data'!$C$7</f>
        <v>-1.1861111111111111E-3</v>
      </c>
      <c r="AN34" s="35">
        <f>$I$28/'Fixed data'!$C$7</f>
        <v>-1.1861111111111111E-3</v>
      </c>
      <c r="AO34" s="35">
        <f>$I$28/'Fixed data'!$C$7</f>
        <v>-1.1861111111111111E-3</v>
      </c>
      <c r="AP34" s="35">
        <f>$I$28/'Fixed data'!$C$7</f>
        <v>-1.1861111111111111E-3</v>
      </c>
      <c r="AQ34" s="35">
        <f>$I$28/'Fixed data'!$C$7</f>
        <v>-1.1861111111111111E-3</v>
      </c>
      <c r="AR34" s="35">
        <f>$I$28/'Fixed data'!$C$7</f>
        <v>-1.1861111111111111E-3</v>
      </c>
      <c r="AS34" s="35">
        <f>$I$28/'Fixed data'!$C$7</f>
        <v>-1.1861111111111111E-3</v>
      </c>
      <c r="AT34" s="35">
        <f>$I$28/'Fixed data'!$C$7</f>
        <v>-1.1861111111111111E-3</v>
      </c>
      <c r="AU34" s="35">
        <f>$I$28/'Fixed data'!$C$7</f>
        <v>-1.1861111111111111E-3</v>
      </c>
      <c r="AV34" s="35">
        <f>$I$28/'Fixed data'!$C$7</f>
        <v>-1.1861111111111111E-3</v>
      </c>
      <c r="AW34" s="35">
        <f>$I$28/'Fixed data'!$C$7</f>
        <v>-1.1861111111111111E-3</v>
      </c>
      <c r="AX34" s="35">
        <f>$I$28/'Fixed data'!$C$7</f>
        <v>-1.1861111111111111E-3</v>
      </c>
      <c r="AY34" s="35">
        <f>$I$28/'Fixed data'!$C$7</f>
        <v>-1.1861111111111111E-3</v>
      </c>
      <c r="AZ34" s="35">
        <f>$I$28/'Fixed data'!$C$7</f>
        <v>-1.1861111111111111E-3</v>
      </c>
      <c r="BA34" s="35">
        <f>$I$28/'Fixed data'!$C$7</f>
        <v>-1.1861111111111111E-3</v>
      </c>
      <c r="BB34" s="35">
        <f>$I$28/'Fixed data'!$C$7</f>
        <v>-1.1861111111111111E-3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-1.3027777777777777E-3</v>
      </c>
      <c r="I60" s="35">
        <f t="shared" si="5"/>
        <v>-2.3916666666666669E-3</v>
      </c>
      <c r="J60" s="35">
        <f t="shared" si="5"/>
        <v>-3.5777777777777778E-3</v>
      </c>
      <c r="K60" s="35">
        <f t="shared" si="5"/>
        <v>-3.5777777777777778E-3</v>
      </c>
      <c r="L60" s="35">
        <f t="shared" si="5"/>
        <v>-3.5777777777777778E-3</v>
      </c>
      <c r="M60" s="35">
        <f t="shared" si="5"/>
        <v>-3.5777777777777778E-3</v>
      </c>
      <c r="N60" s="35">
        <f t="shared" si="5"/>
        <v>-3.5777777777777778E-3</v>
      </c>
      <c r="O60" s="35">
        <f t="shared" si="5"/>
        <v>-3.5777777777777778E-3</v>
      </c>
      <c r="P60" s="35">
        <f t="shared" si="5"/>
        <v>-3.5777777777777778E-3</v>
      </c>
      <c r="Q60" s="35">
        <f t="shared" si="5"/>
        <v>-3.5777777777777778E-3</v>
      </c>
      <c r="R60" s="35">
        <f t="shared" si="5"/>
        <v>-3.5777777777777778E-3</v>
      </c>
      <c r="S60" s="35">
        <f t="shared" si="5"/>
        <v>-3.5777777777777778E-3</v>
      </c>
      <c r="T60" s="35">
        <f t="shared" si="5"/>
        <v>-3.5777777777777778E-3</v>
      </c>
      <c r="U60" s="35">
        <f t="shared" si="5"/>
        <v>-3.5777777777777778E-3</v>
      </c>
      <c r="V60" s="35">
        <f t="shared" si="5"/>
        <v>-3.5777777777777778E-3</v>
      </c>
      <c r="W60" s="35">
        <f t="shared" si="5"/>
        <v>-3.5777777777777778E-3</v>
      </c>
      <c r="X60" s="35">
        <f t="shared" si="5"/>
        <v>-3.5777777777777778E-3</v>
      </c>
      <c r="Y60" s="35">
        <f t="shared" si="5"/>
        <v>-3.5777777777777778E-3</v>
      </c>
      <c r="Z60" s="35">
        <f t="shared" si="5"/>
        <v>-3.5777777777777778E-3</v>
      </c>
      <c r="AA60" s="35">
        <f t="shared" si="5"/>
        <v>-3.5777777777777778E-3</v>
      </c>
      <c r="AB60" s="35">
        <f t="shared" si="5"/>
        <v>-3.5777777777777778E-3</v>
      </c>
      <c r="AC60" s="35">
        <f t="shared" si="5"/>
        <v>-3.5777777777777778E-3</v>
      </c>
      <c r="AD60" s="35">
        <f t="shared" si="5"/>
        <v>-3.5777777777777778E-3</v>
      </c>
      <c r="AE60" s="35">
        <f t="shared" si="5"/>
        <v>-3.5777777777777778E-3</v>
      </c>
      <c r="AF60" s="35">
        <f t="shared" si="5"/>
        <v>-3.5777777777777778E-3</v>
      </c>
      <c r="AG60" s="35">
        <f t="shared" si="5"/>
        <v>-3.5777777777777778E-3</v>
      </c>
      <c r="AH60" s="35">
        <f t="shared" si="5"/>
        <v>-3.5777777777777778E-3</v>
      </c>
      <c r="AI60" s="35">
        <f t="shared" si="5"/>
        <v>-3.5777777777777778E-3</v>
      </c>
      <c r="AJ60" s="35">
        <f t="shared" si="5"/>
        <v>-3.5777777777777778E-3</v>
      </c>
      <c r="AK60" s="35">
        <f t="shared" si="5"/>
        <v>-3.5777777777777778E-3</v>
      </c>
      <c r="AL60" s="35">
        <f t="shared" si="5"/>
        <v>-3.5777777777777778E-3</v>
      </c>
      <c r="AM60" s="35">
        <f t="shared" si="5"/>
        <v>-3.5777777777777778E-3</v>
      </c>
      <c r="AN60" s="35">
        <f t="shared" si="5"/>
        <v>-3.5777777777777778E-3</v>
      </c>
      <c r="AO60" s="35">
        <f t="shared" si="5"/>
        <v>-3.5777777777777778E-3</v>
      </c>
      <c r="AP60" s="35">
        <f t="shared" si="5"/>
        <v>-3.5777777777777778E-3</v>
      </c>
      <c r="AQ60" s="35">
        <f t="shared" si="5"/>
        <v>-3.5777777777777778E-3</v>
      </c>
      <c r="AR60" s="35">
        <f t="shared" si="5"/>
        <v>-3.5777777777777778E-3</v>
      </c>
      <c r="AS60" s="35">
        <f t="shared" si="5"/>
        <v>-3.5777777777777778E-3</v>
      </c>
      <c r="AT60" s="35">
        <f t="shared" si="5"/>
        <v>-3.5777777777777778E-3</v>
      </c>
      <c r="AU60" s="35">
        <f t="shared" si="5"/>
        <v>-3.5777777777777778E-3</v>
      </c>
      <c r="AV60" s="35">
        <f t="shared" si="5"/>
        <v>-3.5777777777777778E-3</v>
      </c>
      <c r="AW60" s="35">
        <f t="shared" si="5"/>
        <v>-3.5777777777777778E-3</v>
      </c>
      <c r="AX60" s="35">
        <f t="shared" si="5"/>
        <v>-3.5777777777777778E-3</v>
      </c>
      <c r="AY60" s="35">
        <f t="shared" si="5"/>
        <v>-3.5777777777777778E-3</v>
      </c>
      <c r="AZ60" s="35">
        <f t="shared" si="5"/>
        <v>-3.5777777777777778E-3</v>
      </c>
      <c r="BA60" s="35">
        <f t="shared" si="5"/>
        <v>-2.2750000000000001E-3</v>
      </c>
      <c r="BB60" s="35">
        <f t="shared" si="5"/>
        <v>-1.1861111111111111E-3</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-5.8624999999999997E-2</v>
      </c>
      <c r="I61" s="35">
        <f t="shared" si="6"/>
        <v>-0.10632222222222222</v>
      </c>
      <c r="J61" s="35">
        <f t="shared" si="6"/>
        <v>-0.15730555555555556</v>
      </c>
      <c r="K61" s="35">
        <f t="shared" si="6"/>
        <v>-0.15372777777777777</v>
      </c>
      <c r="L61" s="35">
        <f t="shared" si="6"/>
        <v>-0.15014999999999998</v>
      </c>
      <c r="M61" s="35">
        <f t="shared" si="6"/>
        <v>-0.14657222222222219</v>
      </c>
      <c r="N61" s="35">
        <f t="shared" si="6"/>
        <v>-0.1429944444444444</v>
      </c>
      <c r="O61" s="35">
        <f t="shared" si="6"/>
        <v>-0.13941666666666661</v>
      </c>
      <c r="P61" s="35">
        <f t="shared" si="6"/>
        <v>-0.13583888888888881</v>
      </c>
      <c r="Q61" s="35">
        <f t="shared" si="6"/>
        <v>-0.13226111111111102</v>
      </c>
      <c r="R61" s="35">
        <f t="shared" si="6"/>
        <v>-0.12868333333333323</v>
      </c>
      <c r="S61" s="35">
        <f t="shared" si="6"/>
        <v>-0.12510555555555544</v>
      </c>
      <c r="T61" s="35">
        <f t="shared" si="6"/>
        <v>-0.12152777777777767</v>
      </c>
      <c r="U61" s="35">
        <f t="shared" si="6"/>
        <v>-0.11794999999999989</v>
      </c>
      <c r="V61" s="35">
        <f t="shared" si="6"/>
        <v>-0.11437222222222211</v>
      </c>
      <c r="W61" s="35">
        <f t="shared" si="6"/>
        <v>-0.11079444444444433</v>
      </c>
      <c r="X61" s="35">
        <f t="shared" si="6"/>
        <v>-0.10721666666666656</v>
      </c>
      <c r="Y61" s="35">
        <f t="shared" si="6"/>
        <v>-0.10363888888888878</v>
      </c>
      <c r="Z61" s="35">
        <f t="shared" si="6"/>
        <v>-0.100061111111111</v>
      </c>
      <c r="AA61" s="35">
        <f t="shared" si="6"/>
        <v>-9.6483333333333227E-2</v>
      </c>
      <c r="AB61" s="35">
        <f t="shared" si="6"/>
        <v>-9.290555555555545E-2</v>
      </c>
      <c r="AC61" s="35">
        <f t="shared" si="6"/>
        <v>-8.9327777777777673E-2</v>
      </c>
      <c r="AD61" s="35">
        <f t="shared" si="6"/>
        <v>-8.5749999999999896E-2</v>
      </c>
      <c r="AE61" s="35">
        <f t="shared" si="6"/>
        <v>-8.2172222222222119E-2</v>
      </c>
      <c r="AF61" s="35">
        <f t="shared" si="6"/>
        <v>-7.8594444444444342E-2</v>
      </c>
      <c r="AG61" s="35">
        <f t="shared" si="6"/>
        <v>-7.5016666666666565E-2</v>
      </c>
      <c r="AH61" s="35">
        <f t="shared" si="6"/>
        <v>-7.1438888888888788E-2</v>
      </c>
      <c r="AI61" s="35">
        <f t="shared" si="6"/>
        <v>-6.7861111111111011E-2</v>
      </c>
      <c r="AJ61" s="35">
        <f t="shared" si="6"/>
        <v>-6.4283333333333234E-2</v>
      </c>
      <c r="AK61" s="35">
        <f t="shared" si="6"/>
        <v>-6.0705555555555457E-2</v>
      </c>
      <c r="AL61" s="35">
        <f t="shared" si="6"/>
        <v>-5.712777777777768E-2</v>
      </c>
      <c r="AM61" s="35">
        <f t="shared" si="6"/>
        <v>-5.3549999999999903E-2</v>
      </c>
      <c r="AN61" s="35">
        <f t="shared" si="6"/>
        <v>-4.9972222222222126E-2</v>
      </c>
      <c r="AO61" s="35">
        <f t="shared" si="6"/>
        <v>-4.6394444444444349E-2</v>
      </c>
      <c r="AP61" s="35">
        <f t="shared" si="6"/>
        <v>-4.2816666666666572E-2</v>
      </c>
      <c r="AQ61" s="35">
        <f t="shared" si="6"/>
        <v>-3.9238888888888795E-2</v>
      </c>
      <c r="AR61" s="35">
        <f t="shared" si="6"/>
        <v>-3.5661111111111019E-2</v>
      </c>
      <c r="AS61" s="35">
        <f t="shared" si="6"/>
        <v>-3.2083333333333242E-2</v>
      </c>
      <c r="AT61" s="35">
        <f t="shared" si="6"/>
        <v>-2.8505555555555465E-2</v>
      </c>
      <c r="AU61" s="35">
        <f t="shared" si="6"/>
        <v>-2.4927777777777688E-2</v>
      </c>
      <c r="AV61" s="35">
        <f t="shared" si="6"/>
        <v>-2.1349999999999911E-2</v>
      </c>
      <c r="AW61" s="35">
        <f t="shared" si="6"/>
        <v>-1.7772222222222134E-2</v>
      </c>
      <c r="AX61" s="35">
        <f t="shared" si="6"/>
        <v>-1.4194444444444357E-2</v>
      </c>
      <c r="AY61" s="35">
        <f t="shared" si="6"/>
        <v>-1.061666666666658E-2</v>
      </c>
      <c r="AZ61" s="35">
        <f t="shared" si="6"/>
        <v>-7.0388888888888021E-3</v>
      </c>
      <c r="BA61" s="35">
        <f t="shared" si="6"/>
        <v>-3.4611111111110242E-3</v>
      </c>
      <c r="BB61" s="35">
        <f t="shared" si="6"/>
        <v>-1.1861111111110241E-3</v>
      </c>
      <c r="BC61" s="35">
        <f t="shared" si="6"/>
        <v>8.6953014233337456E-17</v>
      </c>
      <c r="BD61" s="35">
        <f t="shared" si="6"/>
        <v>8.6953014233337456E-17</v>
      </c>
    </row>
    <row r="62" spans="1:56" ht="16.5" hidden="1" customHeight="1" outlineLevel="1" x14ac:dyDescent="0.3">
      <c r="A62" s="114"/>
      <c r="B62" s="9" t="s">
        <v>33</v>
      </c>
      <c r="C62" s="9" t="s">
        <v>67</v>
      </c>
      <c r="D62" s="9" t="s">
        <v>39</v>
      </c>
      <c r="E62" s="35">
        <f t="shared" ref="E62:BD62" si="7">E28-E60+E61</f>
        <v>0</v>
      </c>
      <c r="F62" s="35">
        <f t="shared" si="7"/>
        <v>0</v>
      </c>
      <c r="G62" s="35">
        <f t="shared" si="7"/>
        <v>-5.8624999999999997E-2</v>
      </c>
      <c r="H62" s="35">
        <f t="shared" si="7"/>
        <v>-0.10632222222222222</v>
      </c>
      <c r="I62" s="35">
        <f t="shared" si="7"/>
        <v>-0.15730555555555556</v>
      </c>
      <c r="J62" s="35">
        <f t="shared" si="7"/>
        <v>-0.15372777777777777</v>
      </c>
      <c r="K62" s="35">
        <f t="shared" si="7"/>
        <v>-0.15014999999999998</v>
      </c>
      <c r="L62" s="35">
        <f t="shared" si="7"/>
        <v>-0.14657222222222219</v>
      </c>
      <c r="M62" s="35">
        <f t="shared" si="7"/>
        <v>-0.1429944444444444</v>
      </c>
      <c r="N62" s="35">
        <f t="shared" si="7"/>
        <v>-0.13941666666666661</v>
      </c>
      <c r="O62" s="35">
        <f t="shared" si="7"/>
        <v>-0.13583888888888881</v>
      </c>
      <c r="P62" s="35">
        <f t="shared" si="7"/>
        <v>-0.13226111111111102</v>
      </c>
      <c r="Q62" s="35">
        <f t="shared" si="7"/>
        <v>-0.12868333333333323</v>
      </c>
      <c r="R62" s="35">
        <f t="shared" si="7"/>
        <v>-0.12510555555555544</v>
      </c>
      <c r="S62" s="35">
        <f t="shared" si="7"/>
        <v>-0.12152777777777767</v>
      </c>
      <c r="T62" s="35">
        <f t="shared" si="7"/>
        <v>-0.11794999999999989</v>
      </c>
      <c r="U62" s="35">
        <f t="shared" si="7"/>
        <v>-0.11437222222222211</v>
      </c>
      <c r="V62" s="35">
        <f t="shared" si="7"/>
        <v>-0.11079444444444433</v>
      </c>
      <c r="W62" s="35">
        <f t="shared" si="7"/>
        <v>-0.10721666666666656</v>
      </c>
      <c r="X62" s="35">
        <f t="shared" si="7"/>
        <v>-0.10363888888888878</v>
      </c>
      <c r="Y62" s="35">
        <f t="shared" si="7"/>
        <v>-0.100061111111111</v>
      </c>
      <c r="Z62" s="35">
        <f t="shared" si="7"/>
        <v>-9.6483333333333227E-2</v>
      </c>
      <c r="AA62" s="35">
        <f t="shared" si="7"/>
        <v>-9.290555555555545E-2</v>
      </c>
      <c r="AB62" s="35">
        <f t="shared" si="7"/>
        <v>-8.9327777777777673E-2</v>
      </c>
      <c r="AC62" s="35">
        <f t="shared" si="7"/>
        <v>-8.5749999999999896E-2</v>
      </c>
      <c r="AD62" s="35">
        <f t="shared" si="7"/>
        <v>-8.2172222222222119E-2</v>
      </c>
      <c r="AE62" s="35">
        <f t="shared" si="7"/>
        <v>-7.8594444444444342E-2</v>
      </c>
      <c r="AF62" s="35">
        <f t="shared" si="7"/>
        <v>-7.5016666666666565E-2</v>
      </c>
      <c r="AG62" s="35">
        <f t="shared" si="7"/>
        <v>-7.1438888888888788E-2</v>
      </c>
      <c r="AH62" s="35">
        <f t="shared" si="7"/>
        <v>-6.7861111111111011E-2</v>
      </c>
      <c r="AI62" s="35">
        <f t="shared" si="7"/>
        <v>-6.4283333333333234E-2</v>
      </c>
      <c r="AJ62" s="35">
        <f t="shared" si="7"/>
        <v>-6.0705555555555457E-2</v>
      </c>
      <c r="AK62" s="35">
        <f t="shared" si="7"/>
        <v>-5.712777777777768E-2</v>
      </c>
      <c r="AL62" s="35">
        <f t="shared" si="7"/>
        <v>-5.3549999999999903E-2</v>
      </c>
      <c r="AM62" s="35">
        <f t="shared" si="7"/>
        <v>-4.9972222222222126E-2</v>
      </c>
      <c r="AN62" s="35">
        <f t="shared" si="7"/>
        <v>-4.6394444444444349E-2</v>
      </c>
      <c r="AO62" s="35">
        <f t="shared" si="7"/>
        <v>-4.2816666666666572E-2</v>
      </c>
      <c r="AP62" s="35">
        <f t="shared" si="7"/>
        <v>-3.9238888888888795E-2</v>
      </c>
      <c r="AQ62" s="35">
        <f t="shared" si="7"/>
        <v>-3.5661111111111019E-2</v>
      </c>
      <c r="AR62" s="35">
        <f t="shared" si="7"/>
        <v>-3.2083333333333242E-2</v>
      </c>
      <c r="AS62" s="35">
        <f t="shared" si="7"/>
        <v>-2.8505555555555465E-2</v>
      </c>
      <c r="AT62" s="35">
        <f t="shared" si="7"/>
        <v>-2.4927777777777688E-2</v>
      </c>
      <c r="AU62" s="35">
        <f t="shared" si="7"/>
        <v>-2.1349999999999911E-2</v>
      </c>
      <c r="AV62" s="35">
        <f t="shared" si="7"/>
        <v>-1.7772222222222134E-2</v>
      </c>
      <c r="AW62" s="35">
        <f t="shared" si="7"/>
        <v>-1.4194444444444357E-2</v>
      </c>
      <c r="AX62" s="35">
        <f t="shared" si="7"/>
        <v>-1.061666666666658E-2</v>
      </c>
      <c r="AY62" s="35">
        <f t="shared" si="7"/>
        <v>-7.0388888888888021E-3</v>
      </c>
      <c r="AZ62" s="35">
        <f t="shared" si="7"/>
        <v>-3.4611111111110242E-3</v>
      </c>
      <c r="BA62" s="35">
        <f t="shared" si="7"/>
        <v>-1.1861111111110241E-3</v>
      </c>
      <c r="BB62" s="35">
        <f t="shared" si="7"/>
        <v>8.6953014233337456E-17</v>
      </c>
      <c r="BC62" s="35">
        <f t="shared" si="7"/>
        <v>8.6953014233337456E-17</v>
      </c>
      <c r="BD62" s="35">
        <f t="shared" si="7"/>
        <v>8.6953014233337456E-17</v>
      </c>
    </row>
    <row r="63" spans="1:56" ht="16.5" collapsed="1" x14ac:dyDescent="0.3">
      <c r="A63" s="114"/>
      <c r="B63" s="9" t="s">
        <v>8</v>
      </c>
      <c r="C63" s="11" t="s">
        <v>66</v>
      </c>
      <c r="D63" s="9" t="s">
        <v>39</v>
      </c>
      <c r="E63" s="35">
        <f>AVERAGE(E61:E62)*'Fixed data'!$C$3</f>
        <v>0</v>
      </c>
      <c r="F63" s="35">
        <f>AVERAGE(F61:F62)*'Fixed data'!$C$3</f>
        <v>0</v>
      </c>
      <c r="G63" s="35">
        <f>AVERAGE(G61:G62)*'Fixed data'!$C$3</f>
        <v>-1.1724999999999999E-3</v>
      </c>
      <c r="H63" s="35">
        <f>AVERAGE(H61:H62)*'Fixed data'!$C$3</f>
        <v>-3.2989444444444446E-3</v>
      </c>
      <c r="I63" s="35">
        <f>AVERAGE(I61:I62)*'Fixed data'!$C$3</f>
        <v>-5.2725555555555564E-3</v>
      </c>
      <c r="J63" s="35">
        <f>AVERAGE(J61:J62)*'Fixed data'!$C$3</f>
        <v>-6.2206666666666669E-3</v>
      </c>
      <c r="K63" s="35">
        <f>AVERAGE(K61:K62)*'Fixed data'!$C$3</f>
        <v>-6.0775555555555548E-3</v>
      </c>
      <c r="L63" s="35">
        <f>AVERAGE(L61:L62)*'Fixed data'!$C$3</f>
        <v>-5.9344444444444436E-3</v>
      </c>
      <c r="M63" s="35">
        <f>AVERAGE(M61:M62)*'Fixed data'!$C$3</f>
        <v>-5.7913333333333315E-3</v>
      </c>
      <c r="N63" s="35">
        <f>AVERAGE(N61:N62)*'Fixed data'!$C$3</f>
        <v>-5.6482222222222203E-3</v>
      </c>
      <c r="O63" s="35">
        <f>AVERAGE(O61:O62)*'Fixed data'!$C$3</f>
        <v>-5.5051111111111082E-3</v>
      </c>
      <c r="P63" s="35">
        <f>AVERAGE(P61:P62)*'Fixed data'!$C$3</f>
        <v>-5.361999999999997E-3</v>
      </c>
      <c r="Q63" s="35">
        <f>AVERAGE(Q61:Q62)*'Fixed data'!$C$3</f>
        <v>-5.2188888888888849E-3</v>
      </c>
      <c r="R63" s="35">
        <f>AVERAGE(R61:R62)*'Fixed data'!$C$3</f>
        <v>-5.0757777777777737E-3</v>
      </c>
      <c r="S63" s="35">
        <f>AVERAGE(S61:S62)*'Fixed data'!$C$3</f>
        <v>-4.9326666666666616E-3</v>
      </c>
      <c r="T63" s="35">
        <f>AVERAGE(T61:T62)*'Fixed data'!$C$3</f>
        <v>-4.7895555555555512E-3</v>
      </c>
      <c r="U63" s="35">
        <f>AVERAGE(U61:U62)*'Fixed data'!$C$3</f>
        <v>-4.64644444444444E-3</v>
      </c>
      <c r="V63" s="35">
        <f>AVERAGE(V61:V62)*'Fixed data'!$C$3</f>
        <v>-4.5033333333333297E-3</v>
      </c>
      <c r="W63" s="35">
        <f>AVERAGE(W61:W62)*'Fixed data'!$C$3</f>
        <v>-4.3602222222222176E-3</v>
      </c>
      <c r="X63" s="35">
        <f>AVERAGE(X61:X62)*'Fixed data'!$C$3</f>
        <v>-4.2171111111111072E-3</v>
      </c>
      <c r="Y63" s="35">
        <f>AVERAGE(Y61:Y62)*'Fixed data'!$C$3</f>
        <v>-4.0739999999999952E-3</v>
      </c>
      <c r="Z63" s="35">
        <f>AVERAGE(Z61:Z62)*'Fixed data'!$C$3</f>
        <v>-3.9308888888888848E-3</v>
      </c>
      <c r="AA63" s="35">
        <f>AVERAGE(AA61:AA62)*'Fixed data'!$C$3</f>
        <v>-3.7877777777777732E-3</v>
      </c>
      <c r="AB63" s="35">
        <f>AVERAGE(AB61:AB62)*'Fixed data'!$C$3</f>
        <v>-3.6446666666666628E-3</v>
      </c>
      <c r="AC63" s="35">
        <f>AVERAGE(AC61:AC62)*'Fixed data'!$C$3</f>
        <v>-3.5015555555555512E-3</v>
      </c>
      <c r="AD63" s="35">
        <f>AVERAGE(AD61:AD62)*'Fixed data'!$C$3</f>
        <v>-3.3584444444444408E-3</v>
      </c>
      <c r="AE63" s="35">
        <f>AVERAGE(AE61:AE62)*'Fixed data'!$C$3</f>
        <v>-3.2153333333333292E-3</v>
      </c>
      <c r="AF63" s="35">
        <f>AVERAGE(AF61:AF62)*'Fixed data'!$C$3</f>
        <v>-3.0722222222222184E-3</v>
      </c>
      <c r="AG63" s="35">
        <f>AVERAGE(AG61:AG62)*'Fixed data'!$C$3</f>
        <v>-2.9291111111111067E-3</v>
      </c>
      <c r="AH63" s="35">
        <f>AVERAGE(AH61:AH62)*'Fixed data'!$C$3</f>
        <v>-2.7859999999999964E-3</v>
      </c>
      <c r="AI63" s="35">
        <f>AVERAGE(AI61:AI62)*'Fixed data'!$C$3</f>
        <v>-2.6428888888888847E-3</v>
      </c>
      <c r="AJ63" s="35">
        <f>AVERAGE(AJ61:AJ62)*'Fixed data'!$C$3</f>
        <v>-2.4997777777777739E-3</v>
      </c>
      <c r="AK63" s="35">
        <f>AVERAGE(AK61:AK62)*'Fixed data'!$C$3</f>
        <v>-2.3566666666666627E-3</v>
      </c>
      <c r="AL63" s="35">
        <f>AVERAGE(AL61:AL62)*'Fixed data'!$C$3</f>
        <v>-2.2135555555555515E-3</v>
      </c>
      <c r="AM63" s="35">
        <f>AVERAGE(AM61:AM62)*'Fixed data'!$C$3</f>
        <v>-2.0704444444444407E-3</v>
      </c>
      <c r="AN63" s="35">
        <f>AVERAGE(AN61:AN62)*'Fixed data'!$C$3</f>
        <v>-1.9273333333333295E-3</v>
      </c>
      <c r="AO63" s="35">
        <f>AVERAGE(AO61:AO62)*'Fixed data'!$C$3</f>
        <v>-1.7842222222222185E-3</v>
      </c>
      <c r="AP63" s="35">
        <f>AVERAGE(AP61:AP62)*'Fixed data'!$C$3</f>
        <v>-1.6411111111111073E-3</v>
      </c>
      <c r="AQ63" s="35">
        <f>AVERAGE(AQ61:AQ62)*'Fixed data'!$C$3</f>
        <v>-1.4979999999999963E-3</v>
      </c>
      <c r="AR63" s="35">
        <f>AVERAGE(AR61:AR62)*'Fixed data'!$C$3</f>
        <v>-1.3548888888888853E-3</v>
      </c>
      <c r="AS63" s="35">
        <f>AVERAGE(AS61:AS62)*'Fixed data'!$C$3</f>
        <v>-1.2117777777777741E-3</v>
      </c>
      <c r="AT63" s="35">
        <f>AVERAGE(AT61:AT62)*'Fixed data'!$C$3</f>
        <v>-1.0686666666666631E-3</v>
      </c>
      <c r="AU63" s="35">
        <f>AVERAGE(AU61:AU62)*'Fixed data'!$C$3</f>
        <v>-9.2555555555555197E-4</v>
      </c>
      <c r="AV63" s="35">
        <f>AVERAGE(AV61:AV62)*'Fixed data'!$C$3</f>
        <v>-7.8244444444444086E-4</v>
      </c>
      <c r="AW63" s="35">
        <f>AVERAGE(AW61:AW62)*'Fixed data'!$C$3</f>
        <v>-6.3933333333332986E-4</v>
      </c>
      <c r="AX63" s="35">
        <f>AVERAGE(AX61:AX62)*'Fixed data'!$C$3</f>
        <v>-4.9622222222221876E-4</v>
      </c>
      <c r="AY63" s="35">
        <f>AVERAGE(AY61:AY62)*'Fixed data'!$C$3</f>
        <v>-3.5311111111110765E-4</v>
      </c>
      <c r="AZ63" s="35">
        <f>AVERAGE(AZ61:AZ62)*'Fixed data'!$C$3</f>
        <v>-2.0999999999999651E-4</v>
      </c>
      <c r="BA63" s="35">
        <f>AVERAGE(BA61:BA62)*'Fixed data'!$C$3</f>
        <v>-9.2944444444440963E-5</v>
      </c>
      <c r="BB63" s="35">
        <f>AVERAGE(BB61:BB62)*'Fixed data'!$C$3</f>
        <v>-2.3722222222218743E-5</v>
      </c>
      <c r="BC63" s="35">
        <f>AVERAGE(BC61:BC62)*'Fixed data'!$C$3</f>
        <v>3.478120569333498E-18</v>
      </c>
      <c r="BD63" s="35">
        <f>AVERAGE(BD61:BD62)*'Fixed data'!$C$3</f>
        <v>3.478120569333498E-18</v>
      </c>
    </row>
    <row r="64" spans="1:56" ht="15.75" thickBot="1" x14ac:dyDescent="0.35">
      <c r="A64" s="113"/>
      <c r="B64" s="12" t="s">
        <v>93</v>
      </c>
      <c r="C64" s="12" t="s">
        <v>44</v>
      </c>
      <c r="D64" s="12" t="s">
        <v>39</v>
      </c>
      <c r="E64" s="53">
        <f t="shared" ref="E64:BD64" si="8">E29+E60+E63</f>
        <v>0</v>
      </c>
      <c r="F64" s="53">
        <f t="shared" si="8"/>
        <v>0</v>
      </c>
      <c r="G64" s="53">
        <f t="shared" si="8"/>
        <v>-2.6297500000000008E-2</v>
      </c>
      <c r="H64" s="53">
        <f t="shared" si="8"/>
        <v>-2.5601722222222227E-2</v>
      </c>
      <c r="I64" s="53">
        <f t="shared" si="8"/>
        <v>-3.0539222222222225E-2</v>
      </c>
      <c r="J64" s="53">
        <f t="shared" si="8"/>
        <v>-9.7984444444444447E-3</v>
      </c>
      <c r="K64" s="53">
        <f t="shared" si="8"/>
        <v>-9.6553333333333317E-3</v>
      </c>
      <c r="L64" s="53">
        <f t="shared" si="8"/>
        <v>-9.5122222222222205E-3</v>
      </c>
      <c r="M64" s="53">
        <f t="shared" si="8"/>
        <v>-9.3691111111111093E-3</v>
      </c>
      <c r="N64" s="53">
        <f t="shared" si="8"/>
        <v>-9.2259999999999981E-3</v>
      </c>
      <c r="O64" s="53">
        <f t="shared" si="8"/>
        <v>-9.0828888888888869E-3</v>
      </c>
      <c r="P64" s="53">
        <f t="shared" si="8"/>
        <v>-8.9397777777777757E-3</v>
      </c>
      <c r="Q64" s="53">
        <f t="shared" si="8"/>
        <v>-8.7966666666666627E-3</v>
      </c>
      <c r="R64" s="53">
        <f t="shared" si="8"/>
        <v>-8.6535555555555515E-3</v>
      </c>
      <c r="S64" s="53">
        <f t="shared" si="8"/>
        <v>-8.5104444444444385E-3</v>
      </c>
      <c r="T64" s="53">
        <f t="shared" si="8"/>
        <v>-8.3673333333333291E-3</v>
      </c>
      <c r="U64" s="53">
        <f t="shared" si="8"/>
        <v>-8.2242222222222178E-3</v>
      </c>
      <c r="V64" s="53">
        <f t="shared" si="8"/>
        <v>-8.0811111111111084E-3</v>
      </c>
      <c r="W64" s="53">
        <f t="shared" si="8"/>
        <v>-7.9379999999999954E-3</v>
      </c>
      <c r="X64" s="53">
        <f t="shared" si="8"/>
        <v>-7.7948888888888851E-3</v>
      </c>
      <c r="Y64" s="53">
        <f t="shared" si="8"/>
        <v>-7.651777777777773E-3</v>
      </c>
      <c r="Z64" s="53">
        <f t="shared" si="8"/>
        <v>-7.5086666666666626E-3</v>
      </c>
      <c r="AA64" s="53">
        <f t="shared" si="8"/>
        <v>-7.3655555555555505E-3</v>
      </c>
      <c r="AB64" s="53">
        <f t="shared" si="8"/>
        <v>-7.2224444444444411E-3</v>
      </c>
      <c r="AC64" s="53">
        <f t="shared" si="8"/>
        <v>-7.079333333333329E-3</v>
      </c>
      <c r="AD64" s="53">
        <f t="shared" si="8"/>
        <v>-6.9362222222222186E-3</v>
      </c>
      <c r="AE64" s="53">
        <f t="shared" si="8"/>
        <v>-6.7931111111111074E-3</v>
      </c>
      <c r="AF64" s="53">
        <f t="shared" si="8"/>
        <v>-6.6499999999999962E-3</v>
      </c>
      <c r="AG64" s="53">
        <f t="shared" si="8"/>
        <v>-6.506888888888885E-3</v>
      </c>
      <c r="AH64" s="53">
        <f t="shared" si="8"/>
        <v>-6.3637777777777738E-3</v>
      </c>
      <c r="AI64" s="53">
        <f t="shared" si="8"/>
        <v>-6.2206666666666625E-3</v>
      </c>
      <c r="AJ64" s="53">
        <f t="shared" si="8"/>
        <v>-6.0775555555555513E-3</v>
      </c>
      <c r="AK64" s="53">
        <f t="shared" si="8"/>
        <v>-5.9344444444444401E-3</v>
      </c>
      <c r="AL64" s="53">
        <f t="shared" si="8"/>
        <v>-5.7913333333333289E-3</v>
      </c>
      <c r="AM64" s="53">
        <f t="shared" si="8"/>
        <v>-5.6482222222222185E-3</v>
      </c>
      <c r="AN64" s="53">
        <f t="shared" si="8"/>
        <v>-5.5051111111111073E-3</v>
      </c>
      <c r="AO64" s="53">
        <f t="shared" si="8"/>
        <v>-5.3619999999999961E-3</v>
      </c>
      <c r="AP64" s="53">
        <f t="shared" si="8"/>
        <v>-5.2188888888888849E-3</v>
      </c>
      <c r="AQ64" s="53">
        <f t="shared" si="8"/>
        <v>-5.0757777777777745E-3</v>
      </c>
      <c r="AR64" s="53">
        <f t="shared" si="8"/>
        <v>-4.9326666666666633E-3</v>
      </c>
      <c r="AS64" s="53">
        <f t="shared" si="8"/>
        <v>-4.7895555555555521E-3</v>
      </c>
      <c r="AT64" s="53">
        <f t="shared" si="8"/>
        <v>-4.6464444444444409E-3</v>
      </c>
      <c r="AU64" s="53">
        <f t="shared" si="8"/>
        <v>-4.5033333333333297E-3</v>
      </c>
      <c r="AV64" s="53">
        <f t="shared" si="8"/>
        <v>-4.3602222222222185E-3</v>
      </c>
      <c r="AW64" s="53">
        <f t="shared" si="8"/>
        <v>-4.2171111111111072E-3</v>
      </c>
      <c r="AX64" s="53">
        <f t="shared" si="8"/>
        <v>-4.0739999999999969E-3</v>
      </c>
      <c r="AY64" s="53">
        <f t="shared" si="8"/>
        <v>-3.9308888888888857E-3</v>
      </c>
      <c r="AZ64" s="53">
        <f t="shared" si="8"/>
        <v>-3.7877777777777745E-3</v>
      </c>
      <c r="BA64" s="53">
        <f t="shared" si="8"/>
        <v>-2.3679444444444412E-3</v>
      </c>
      <c r="BB64" s="53">
        <f t="shared" si="8"/>
        <v>-1.2098333333333299E-3</v>
      </c>
      <c r="BC64" s="53">
        <f t="shared" si="8"/>
        <v>3.478120569333498E-18</v>
      </c>
      <c r="BD64" s="53">
        <f t="shared" si="8"/>
        <v>3.478120569333498E-18</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c r="F67" s="82"/>
      <c r="G67" s="82">
        <f>-'Baseline Workings'!E13/1000000</f>
        <v>-7.9657500000000006E-3</v>
      </c>
      <c r="H67" s="82">
        <f>-'Baseline Workings'!F13/1000000</f>
        <v>-1.2007749999999999E-2</v>
      </c>
      <c r="I67" s="82">
        <f>'Fixed data'!$G$7*I$88/1000000</f>
        <v>-4.6608545877680291E-2</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c r="F68" s="82"/>
      <c r="G68" s="82">
        <f>-'Baseline Workings'!E14/1000000</f>
        <v>-0.17592119999999997</v>
      </c>
      <c r="H68" s="82">
        <f>-'Baseline Workings'!F14/1000000</f>
        <v>-0.14805179999999998</v>
      </c>
      <c r="I68" s="82">
        <f>'Fixed data'!$G$8*I89/1000000</f>
        <v>-0.10241314340527935</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-0.18388694999999997</v>
      </c>
      <c r="H76" s="53">
        <f t="shared" si="9"/>
        <v>-0.16005954999999999</v>
      </c>
      <c r="I76" s="53">
        <f t="shared" si="9"/>
        <v>-0.14902168928295964</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-0.21018444999999997</v>
      </c>
      <c r="H77" s="54">
        <f>IF('Fixed data'!$G$19=FALSE,H64+H76,H64)</f>
        <v>-0.18566127222222223</v>
      </c>
      <c r="I77" s="54">
        <f>IF('Fixed data'!$G$19=FALSE,I64+I76,I64)</f>
        <v>-0.17956091150518186</v>
      </c>
      <c r="J77" s="54">
        <f>IF('Fixed data'!$G$19=FALSE,J64+J76,J64)</f>
        <v>-9.7984444444444447E-3</v>
      </c>
      <c r="K77" s="54">
        <f>IF('Fixed data'!$G$19=FALSE,K64+K76,K64)</f>
        <v>-9.6553333333333317E-3</v>
      </c>
      <c r="L77" s="54">
        <f>IF('Fixed data'!$G$19=FALSE,L64+L76,L64)</f>
        <v>-9.5122222222222205E-3</v>
      </c>
      <c r="M77" s="54">
        <f>IF('Fixed data'!$G$19=FALSE,M64+M76,M64)</f>
        <v>-9.3691111111111093E-3</v>
      </c>
      <c r="N77" s="54">
        <f>IF('Fixed data'!$G$19=FALSE,N64+N76,N64)</f>
        <v>-9.2259999999999981E-3</v>
      </c>
      <c r="O77" s="54">
        <f>IF('Fixed data'!$G$19=FALSE,O64+O76,O64)</f>
        <v>-9.0828888888888869E-3</v>
      </c>
      <c r="P77" s="54">
        <f>IF('Fixed data'!$G$19=FALSE,P64+P76,P64)</f>
        <v>-8.9397777777777757E-3</v>
      </c>
      <c r="Q77" s="54">
        <f>IF('Fixed data'!$G$19=FALSE,Q64+Q76,Q64)</f>
        <v>-8.7966666666666627E-3</v>
      </c>
      <c r="R77" s="54">
        <f>IF('Fixed data'!$G$19=FALSE,R64+R76,R64)</f>
        <v>-8.6535555555555515E-3</v>
      </c>
      <c r="S77" s="54">
        <f>IF('Fixed data'!$G$19=FALSE,S64+S76,S64)</f>
        <v>-8.5104444444444385E-3</v>
      </c>
      <c r="T77" s="54">
        <f>IF('Fixed data'!$G$19=FALSE,T64+T76,T64)</f>
        <v>-8.3673333333333291E-3</v>
      </c>
      <c r="U77" s="54">
        <f>IF('Fixed data'!$G$19=FALSE,U64+U76,U64)</f>
        <v>-8.2242222222222178E-3</v>
      </c>
      <c r="V77" s="54">
        <f>IF('Fixed data'!$G$19=FALSE,V64+V76,V64)</f>
        <v>-8.0811111111111084E-3</v>
      </c>
      <c r="W77" s="54">
        <f>IF('Fixed data'!$G$19=FALSE,W64+W76,W64)</f>
        <v>-7.9379999999999954E-3</v>
      </c>
      <c r="X77" s="54">
        <f>IF('Fixed data'!$G$19=FALSE,X64+X76,X64)</f>
        <v>-7.7948888888888851E-3</v>
      </c>
      <c r="Y77" s="54">
        <f>IF('Fixed data'!$G$19=FALSE,Y64+Y76,Y64)</f>
        <v>-7.651777777777773E-3</v>
      </c>
      <c r="Z77" s="54">
        <f>IF('Fixed data'!$G$19=FALSE,Z64+Z76,Z64)</f>
        <v>-7.5086666666666626E-3</v>
      </c>
      <c r="AA77" s="54">
        <f>IF('Fixed data'!$G$19=FALSE,AA64+AA76,AA64)</f>
        <v>-7.3655555555555505E-3</v>
      </c>
      <c r="AB77" s="54">
        <f>IF('Fixed data'!$G$19=FALSE,AB64+AB76,AB64)</f>
        <v>-7.2224444444444411E-3</v>
      </c>
      <c r="AC77" s="54">
        <f>IF('Fixed data'!$G$19=FALSE,AC64+AC76,AC64)</f>
        <v>-7.079333333333329E-3</v>
      </c>
      <c r="AD77" s="54">
        <f>IF('Fixed data'!$G$19=FALSE,AD64+AD76,AD64)</f>
        <v>-6.9362222222222186E-3</v>
      </c>
      <c r="AE77" s="54">
        <f>IF('Fixed data'!$G$19=FALSE,AE64+AE76,AE64)</f>
        <v>-6.7931111111111074E-3</v>
      </c>
      <c r="AF77" s="54">
        <f>IF('Fixed data'!$G$19=FALSE,AF64+AF76,AF64)</f>
        <v>-6.6499999999999962E-3</v>
      </c>
      <c r="AG77" s="54">
        <f>IF('Fixed data'!$G$19=FALSE,AG64+AG76,AG64)</f>
        <v>-6.506888888888885E-3</v>
      </c>
      <c r="AH77" s="54">
        <f>IF('Fixed data'!$G$19=FALSE,AH64+AH76,AH64)</f>
        <v>-6.3637777777777738E-3</v>
      </c>
      <c r="AI77" s="54">
        <f>IF('Fixed data'!$G$19=FALSE,AI64+AI76,AI64)</f>
        <v>-6.2206666666666625E-3</v>
      </c>
      <c r="AJ77" s="54">
        <f>IF('Fixed data'!$G$19=FALSE,AJ64+AJ76,AJ64)</f>
        <v>-6.0775555555555513E-3</v>
      </c>
      <c r="AK77" s="54">
        <f>IF('Fixed data'!$G$19=FALSE,AK64+AK76,AK64)</f>
        <v>-5.9344444444444401E-3</v>
      </c>
      <c r="AL77" s="54">
        <f>IF('Fixed data'!$G$19=FALSE,AL64+AL76,AL64)</f>
        <v>-5.7913333333333289E-3</v>
      </c>
      <c r="AM77" s="54">
        <f>IF('Fixed data'!$G$19=FALSE,AM64+AM76,AM64)</f>
        <v>-5.6482222222222185E-3</v>
      </c>
      <c r="AN77" s="54">
        <f>IF('Fixed data'!$G$19=FALSE,AN64+AN76,AN64)</f>
        <v>-5.5051111111111073E-3</v>
      </c>
      <c r="AO77" s="54">
        <f>IF('Fixed data'!$G$19=FALSE,AO64+AO76,AO64)</f>
        <v>-5.3619999999999961E-3</v>
      </c>
      <c r="AP77" s="54">
        <f>IF('Fixed data'!$G$19=FALSE,AP64+AP76,AP64)</f>
        <v>-5.2188888888888849E-3</v>
      </c>
      <c r="AQ77" s="54">
        <f>IF('Fixed data'!$G$19=FALSE,AQ64+AQ76,AQ64)</f>
        <v>-5.0757777777777745E-3</v>
      </c>
      <c r="AR77" s="54">
        <f>IF('Fixed data'!$G$19=FALSE,AR64+AR76,AR64)</f>
        <v>-4.9326666666666633E-3</v>
      </c>
      <c r="AS77" s="54">
        <f>IF('Fixed data'!$G$19=FALSE,AS64+AS76,AS64)</f>
        <v>-4.7895555555555521E-3</v>
      </c>
      <c r="AT77" s="54">
        <f>IF('Fixed data'!$G$19=FALSE,AT64+AT76,AT64)</f>
        <v>-4.6464444444444409E-3</v>
      </c>
      <c r="AU77" s="54">
        <f>IF('Fixed data'!$G$19=FALSE,AU64+AU76,AU64)</f>
        <v>-4.5033333333333297E-3</v>
      </c>
      <c r="AV77" s="54">
        <f>IF('Fixed data'!$G$19=FALSE,AV64+AV76,AV64)</f>
        <v>-4.3602222222222185E-3</v>
      </c>
      <c r="AW77" s="54">
        <f>IF('Fixed data'!$G$19=FALSE,AW64+AW76,AW64)</f>
        <v>-4.2171111111111072E-3</v>
      </c>
      <c r="AX77" s="54">
        <f>IF('Fixed data'!$G$19=FALSE,AX64+AX76,AX64)</f>
        <v>-4.0739999999999969E-3</v>
      </c>
      <c r="AY77" s="54">
        <f>IF('Fixed data'!$G$19=FALSE,AY64+AY76,AY64)</f>
        <v>-3.9308888888888857E-3</v>
      </c>
      <c r="AZ77" s="54">
        <f>IF('Fixed data'!$G$19=FALSE,AZ64+AZ76,AZ64)</f>
        <v>-3.7877777777777745E-3</v>
      </c>
      <c r="BA77" s="54">
        <f>IF('Fixed data'!$G$19=FALSE,BA64+BA76,BA64)</f>
        <v>-2.3679444444444412E-3</v>
      </c>
      <c r="BB77" s="54">
        <f>IF('Fixed data'!$G$19=FALSE,BB64+BB76,BB64)</f>
        <v>-1.2098333333333299E-3</v>
      </c>
      <c r="BC77" s="54">
        <f>IF('Fixed data'!$G$19=FALSE,BC64+BC76,BC64)</f>
        <v>3.478120569333498E-18</v>
      </c>
      <c r="BD77" s="54">
        <f>IF('Fixed data'!$G$19=FALSE,BD64+BD76,BD64)</f>
        <v>3.478120569333498E-18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-0.18957433152234512</v>
      </c>
      <c r="H80" s="55">
        <f t="shared" si="10"/>
        <v>-0.16179307266268442</v>
      </c>
      <c r="I80" s="55">
        <f t="shared" si="10"/>
        <v>-0.15118546930402119</v>
      </c>
      <c r="J80" s="55">
        <f t="shared" si="10"/>
        <v>-7.9710408687692774E-3</v>
      </c>
      <c r="K80" s="55">
        <f t="shared" si="10"/>
        <v>-7.5890047223891675E-3</v>
      </c>
      <c r="L80" s="55">
        <f t="shared" si="10"/>
        <v>-7.2236914808525773E-3</v>
      </c>
      <c r="M80" s="55">
        <f t="shared" si="10"/>
        <v>-6.8744070041080706E-3</v>
      </c>
      <c r="N80" s="55">
        <f t="shared" si="10"/>
        <v>-6.5404849752863569E-3</v>
      </c>
      <c r="O80" s="55">
        <f t="shared" si="10"/>
        <v>-6.2212858127234597E-3</v>
      </c>
      <c r="P80" s="55">
        <f t="shared" si="10"/>
        <v>-5.9161956237496361E-3</v>
      </c>
      <c r="Q80" s="55">
        <f t="shared" si="10"/>
        <v>-5.6246251986634818E-3</v>
      </c>
      <c r="R80" s="55">
        <f t="shared" si="10"/>
        <v>-5.346009043369758E-3</v>
      </c>
      <c r="S80" s="55">
        <f t="shared" si="10"/>
        <v>-5.0798044492164759E-3</v>
      </c>
      <c r="T80" s="55">
        <f t="shared" si="10"/>
        <v>-4.8254905986215291E-3</v>
      </c>
      <c r="U80" s="55">
        <f t="shared" si="10"/>
        <v>-4.5825677051320578E-3</v>
      </c>
      <c r="V80" s="55">
        <f t="shared" si="10"/>
        <v>-4.350556186610499E-3</v>
      </c>
      <c r="W80" s="55">
        <f t="shared" si="10"/>
        <v>-4.1289958702902503E-3</v>
      </c>
      <c r="X80" s="55">
        <f t="shared" si="10"/>
        <v>-3.917445228491045E-3</v>
      </c>
      <c r="Y80" s="55">
        <f t="shared" si="10"/>
        <v>-3.7154806438294595E-3</v>
      </c>
      <c r="Z80" s="55">
        <f t="shared" si="10"/>
        <v>-3.5226957028037399E-3</v>
      </c>
      <c r="AA80" s="55">
        <f t="shared" si="10"/>
        <v>-3.338700516674164E-3</v>
      </c>
      <c r="AB80" s="55">
        <f t="shared" si="10"/>
        <v>-3.1631210686006968E-3</v>
      </c>
      <c r="AC80" s="55">
        <f t="shared" si="10"/>
        <v>-2.9955985860386724E-3</v>
      </c>
      <c r="AD80" s="55">
        <f t="shared" si="10"/>
        <v>-2.8357889374308436E-3</v>
      </c>
      <c r="AE80" s="55">
        <f t="shared" si="10"/>
        <v>-2.6833620522702267E-3</v>
      </c>
      <c r="AF80" s="55">
        <f t="shared" si="10"/>
        <v>-2.5380013636430495E-3</v>
      </c>
      <c r="AG80" s="55">
        <f t="shared" si="10"/>
        <v>-2.3994032723945822E-3</v>
      </c>
      <c r="AH80" s="55">
        <f t="shared" si="10"/>
        <v>-2.267276632092917E-3</v>
      </c>
      <c r="AI80" s="55">
        <f t="shared" si="10"/>
        <v>-2.4881867009986561E-3</v>
      </c>
      <c r="AJ80" s="55">
        <f t="shared" si="10"/>
        <v>-2.3601398992470816E-3</v>
      </c>
      <c r="AK80" s="55">
        <f t="shared" si="10"/>
        <v>-2.2374413153457735E-3</v>
      </c>
      <c r="AL80" s="55">
        <f t="shared" si="10"/>
        <v>-2.1198880293762019E-3</v>
      </c>
      <c r="AM80" s="55">
        <f t="shared" si="10"/>
        <v>-2.0072844049101725E-3</v>
      </c>
      <c r="AN80" s="55">
        <f t="shared" si="10"/>
        <v>-1.8994418368731766E-3</v>
      </c>
      <c r="AO80" s="55">
        <f t="shared" si="10"/>
        <v>-1.7961785079164594E-3</v>
      </c>
      <c r="AP80" s="55">
        <f t="shared" si="10"/>
        <v>-1.6973191530160522E-3</v>
      </c>
      <c r="AQ80" s="55">
        <f t="shared" si="10"/>
        <v>-1.6026948320262116E-3</v>
      </c>
      <c r="AR80" s="55">
        <f t="shared" si="10"/>
        <v>-1.5121427099235969E-3</v>
      </c>
      <c r="AS80" s="55">
        <f t="shared" si="10"/>
        <v>-1.4255058444871314E-3</v>
      </c>
      <c r="AT80" s="55">
        <f t="shared" si="10"/>
        <v>-1.3426329811668336E-3</v>
      </c>
      <c r="AU80" s="55">
        <f t="shared" si="10"/>
        <v>-1.2633783549029559E-3</v>
      </c>
      <c r="AV80" s="55">
        <f t="shared" si="10"/>
        <v>-1.1876014986645827E-3</v>
      </c>
      <c r="AW80" s="55">
        <f t="shared" si="10"/>
        <v>-1.1151670584843851E-3</v>
      </c>
      <c r="AX80" s="55">
        <f t="shared" si="10"/>
        <v>-1.045944614773542E-3</v>
      </c>
      <c r="AY80" s="55">
        <f t="shared" si="10"/>
        <v>-9.7980850970790022E-4</v>
      </c>
      <c r="AZ80" s="55">
        <f t="shared" si="10"/>
        <v>-9.1663768048329969E-4</v>
      </c>
      <c r="BA80" s="55">
        <f t="shared" si="10"/>
        <v>-5.5634923909639062E-4</v>
      </c>
      <c r="BB80" s="55">
        <f t="shared" si="10"/>
        <v>-2.759715486989699E-4</v>
      </c>
      <c r="BC80" s="55">
        <f t="shared" si="10"/>
        <v>7.7027565653139882E-19</v>
      </c>
      <c r="BD80" s="55">
        <f t="shared" si="10"/>
        <v>7.478404432343678E-19</v>
      </c>
    </row>
    <row r="81" spans="1:56" x14ac:dyDescent="0.3">
      <c r="A81" s="75"/>
      <c r="B81" s="15" t="s">
        <v>18</v>
      </c>
      <c r="C81" s="15"/>
      <c r="D81" s="14" t="s">
        <v>39</v>
      </c>
      <c r="E81" s="56">
        <f>+E80</f>
        <v>0</v>
      </c>
      <c r="F81" s="56">
        <f t="shared" ref="F81:BD81" si="11">+E81+F80</f>
        <v>0</v>
      </c>
      <c r="G81" s="56">
        <f t="shared" si="11"/>
        <v>-0.18957433152234512</v>
      </c>
      <c r="H81" s="56">
        <f t="shared" si="11"/>
        <v>-0.35136740418502954</v>
      </c>
      <c r="I81" s="56">
        <f t="shared" si="11"/>
        <v>-0.50255287348905076</v>
      </c>
      <c r="J81" s="56">
        <f t="shared" si="11"/>
        <v>-0.51052391435782007</v>
      </c>
      <c r="K81" s="56">
        <f t="shared" si="11"/>
        <v>-0.51811291908020929</v>
      </c>
      <c r="L81" s="56">
        <f t="shared" si="11"/>
        <v>-0.52533661056106185</v>
      </c>
      <c r="M81" s="56">
        <f t="shared" si="11"/>
        <v>-0.53221101756516986</v>
      </c>
      <c r="N81" s="56">
        <f t="shared" si="11"/>
        <v>-0.53875150254045623</v>
      </c>
      <c r="O81" s="56">
        <f t="shared" si="11"/>
        <v>-0.54497278835317964</v>
      </c>
      <c r="P81" s="56">
        <f t="shared" si="11"/>
        <v>-0.55088898397692931</v>
      </c>
      <c r="Q81" s="56">
        <f t="shared" si="11"/>
        <v>-0.55651360917559278</v>
      </c>
      <c r="R81" s="56">
        <f t="shared" si="11"/>
        <v>-0.56185961821896258</v>
      </c>
      <c r="S81" s="56">
        <f t="shared" si="11"/>
        <v>-0.56693942266817909</v>
      </c>
      <c r="T81" s="56">
        <f t="shared" si="11"/>
        <v>-0.57176491326680057</v>
      </c>
      <c r="U81" s="56">
        <f t="shared" si="11"/>
        <v>-0.57634748097193267</v>
      </c>
      <c r="V81" s="56">
        <f t="shared" si="11"/>
        <v>-0.58069803715854318</v>
      </c>
      <c r="W81" s="56">
        <f t="shared" si="11"/>
        <v>-0.58482703302883343</v>
      </c>
      <c r="X81" s="56">
        <f t="shared" si="11"/>
        <v>-0.58874447825732446</v>
      </c>
      <c r="Y81" s="56">
        <f t="shared" si="11"/>
        <v>-0.59245995890115388</v>
      </c>
      <c r="Z81" s="56">
        <f t="shared" si="11"/>
        <v>-0.59598265460395761</v>
      </c>
      <c r="AA81" s="56">
        <f t="shared" si="11"/>
        <v>-0.59932135512063178</v>
      </c>
      <c r="AB81" s="56">
        <f t="shared" si="11"/>
        <v>-0.60248447618923251</v>
      </c>
      <c r="AC81" s="56">
        <f t="shared" si="11"/>
        <v>-0.60548007477527122</v>
      </c>
      <c r="AD81" s="56">
        <f t="shared" si="11"/>
        <v>-0.60831586371270208</v>
      </c>
      <c r="AE81" s="56">
        <f t="shared" si="11"/>
        <v>-0.61099922576497234</v>
      </c>
      <c r="AF81" s="56">
        <f t="shared" si="11"/>
        <v>-0.61353722712861536</v>
      </c>
      <c r="AG81" s="56">
        <f t="shared" si="11"/>
        <v>-0.61593663040100999</v>
      </c>
      <c r="AH81" s="56">
        <f t="shared" si="11"/>
        <v>-0.61820390703310291</v>
      </c>
      <c r="AI81" s="56">
        <f t="shared" si="11"/>
        <v>-0.62069209373410161</v>
      </c>
      <c r="AJ81" s="56">
        <f t="shared" si="11"/>
        <v>-0.62305223363334872</v>
      </c>
      <c r="AK81" s="56">
        <f t="shared" si="11"/>
        <v>-0.62528967494869447</v>
      </c>
      <c r="AL81" s="56">
        <f t="shared" si="11"/>
        <v>-0.62740956297807071</v>
      </c>
      <c r="AM81" s="56">
        <f t="shared" si="11"/>
        <v>-0.62941684738298087</v>
      </c>
      <c r="AN81" s="56">
        <f t="shared" si="11"/>
        <v>-0.63131628921985405</v>
      </c>
      <c r="AO81" s="56">
        <f t="shared" si="11"/>
        <v>-0.63311246772777052</v>
      </c>
      <c r="AP81" s="56">
        <f t="shared" si="11"/>
        <v>-0.6348097868807866</v>
      </c>
      <c r="AQ81" s="56">
        <f t="shared" si="11"/>
        <v>-0.63641248171281284</v>
      </c>
      <c r="AR81" s="56">
        <f t="shared" si="11"/>
        <v>-0.63792462442273645</v>
      </c>
      <c r="AS81" s="56">
        <f t="shared" si="11"/>
        <v>-0.63935013026722354</v>
      </c>
      <c r="AT81" s="56">
        <f t="shared" si="11"/>
        <v>-0.64069276324839042</v>
      </c>
      <c r="AU81" s="56">
        <f t="shared" si="11"/>
        <v>-0.6419561416032934</v>
      </c>
      <c r="AV81" s="56">
        <f t="shared" si="11"/>
        <v>-0.64314374310195799</v>
      </c>
      <c r="AW81" s="56">
        <f t="shared" si="11"/>
        <v>-0.64425891016044234</v>
      </c>
      <c r="AX81" s="56">
        <f t="shared" si="11"/>
        <v>-0.64530485477521593</v>
      </c>
      <c r="AY81" s="56">
        <f t="shared" si="11"/>
        <v>-0.64628466328492384</v>
      </c>
      <c r="AZ81" s="56">
        <f t="shared" si="11"/>
        <v>-0.64720130096540718</v>
      </c>
      <c r="BA81" s="56">
        <f t="shared" si="11"/>
        <v>-0.6477576502045036</v>
      </c>
      <c r="BB81" s="56">
        <f t="shared" si="11"/>
        <v>-0.64803362175320256</v>
      </c>
      <c r="BC81" s="56">
        <f t="shared" si="11"/>
        <v>-0.64803362175320256</v>
      </c>
      <c r="BD81" s="56">
        <f t="shared" si="11"/>
        <v>-0.64803362175320256</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f>-'Baseline Workings'!E11</f>
        <v>-4002</v>
      </c>
      <c r="H88" s="44">
        <f>-'Baseline Workings'!F11</f>
        <v>-3111</v>
      </c>
      <c r="I88" s="44">
        <f>-'Baseline Workings'!G11</f>
        <v>-3018</v>
      </c>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f>-'Baseline Workings'!E12</f>
        <v>-360180</v>
      </c>
      <c r="H89" s="44">
        <f>-'Baseline Workings'!F12</f>
        <v>-282690</v>
      </c>
      <c r="I89" s="44">
        <f>-'Baseline Workings'!G12</f>
        <v>-271890</v>
      </c>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-0.17628707251421399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-0.20633881062648887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-0.22704235488405292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-0.24737156901493662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195</v>
      </c>
      <c r="C13" s="60"/>
      <c r="D13" s="61" t="s">
        <v>39</v>
      </c>
      <c r="E13" s="62"/>
      <c r="F13" s="62"/>
      <c r="G13" s="62">
        <f>-'Option 2 Workings'!E8/1000000</f>
        <v>-0.255</v>
      </c>
      <c r="H13" s="62">
        <v>0</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-0.255</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-0.255</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-0.17849999999999999</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-7.6500000000000012E-2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-3.9666666666666661E-3</v>
      </c>
      <c r="I32" s="35">
        <f>$G$28/'Fixed data'!$C$7</f>
        <v>-3.9666666666666661E-3</v>
      </c>
      <c r="J32" s="35">
        <f>$G$28/'Fixed data'!$C$7</f>
        <v>-3.9666666666666661E-3</v>
      </c>
      <c r="K32" s="35">
        <f>$G$28/'Fixed data'!$C$7</f>
        <v>-3.9666666666666661E-3</v>
      </c>
      <c r="L32" s="35">
        <f>$G$28/'Fixed data'!$C$7</f>
        <v>-3.9666666666666661E-3</v>
      </c>
      <c r="M32" s="35">
        <f>$G$28/'Fixed data'!$C$7</f>
        <v>-3.9666666666666661E-3</v>
      </c>
      <c r="N32" s="35">
        <f>$G$28/'Fixed data'!$C$7</f>
        <v>-3.9666666666666661E-3</v>
      </c>
      <c r="O32" s="35">
        <f>$G$28/'Fixed data'!$C$7</f>
        <v>-3.9666666666666661E-3</v>
      </c>
      <c r="P32" s="35">
        <f>$G$28/'Fixed data'!$C$7</f>
        <v>-3.9666666666666661E-3</v>
      </c>
      <c r="Q32" s="35">
        <f>$G$28/'Fixed data'!$C$7</f>
        <v>-3.9666666666666661E-3</v>
      </c>
      <c r="R32" s="35">
        <f>$G$28/'Fixed data'!$C$7</f>
        <v>-3.9666666666666661E-3</v>
      </c>
      <c r="S32" s="35">
        <f>$G$28/'Fixed data'!$C$7</f>
        <v>-3.9666666666666661E-3</v>
      </c>
      <c r="T32" s="35">
        <f>$G$28/'Fixed data'!$C$7</f>
        <v>-3.9666666666666661E-3</v>
      </c>
      <c r="U32" s="35">
        <f>$G$28/'Fixed data'!$C$7</f>
        <v>-3.9666666666666661E-3</v>
      </c>
      <c r="V32" s="35">
        <f>$G$28/'Fixed data'!$C$7</f>
        <v>-3.9666666666666661E-3</v>
      </c>
      <c r="W32" s="35">
        <f>$G$28/'Fixed data'!$C$7</f>
        <v>-3.9666666666666661E-3</v>
      </c>
      <c r="X32" s="35">
        <f>$G$28/'Fixed data'!$C$7</f>
        <v>-3.9666666666666661E-3</v>
      </c>
      <c r="Y32" s="35">
        <f>$G$28/'Fixed data'!$C$7</f>
        <v>-3.9666666666666661E-3</v>
      </c>
      <c r="Z32" s="35">
        <f>$G$28/'Fixed data'!$C$7</f>
        <v>-3.9666666666666661E-3</v>
      </c>
      <c r="AA32" s="35">
        <f>$G$28/'Fixed data'!$C$7</f>
        <v>-3.9666666666666661E-3</v>
      </c>
      <c r="AB32" s="35">
        <f>$G$28/'Fixed data'!$C$7</f>
        <v>-3.9666666666666661E-3</v>
      </c>
      <c r="AC32" s="35">
        <f>$G$28/'Fixed data'!$C$7</f>
        <v>-3.9666666666666661E-3</v>
      </c>
      <c r="AD32" s="35">
        <f>$G$28/'Fixed data'!$C$7</f>
        <v>-3.9666666666666661E-3</v>
      </c>
      <c r="AE32" s="35">
        <f>$G$28/'Fixed data'!$C$7</f>
        <v>-3.9666666666666661E-3</v>
      </c>
      <c r="AF32" s="35">
        <f>$G$28/'Fixed data'!$C$7</f>
        <v>-3.9666666666666661E-3</v>
      </c>
      <c r="AG32" s="35">
        <f>$G$28/'Fixed data'!$C$7</f>
        <v>-3.9666666666666661E-3</v>
      </c>
      <c r="AH32" s="35">
        <f>$G$28/'Fixed data'!$C$7</f>
        <v>-3.9666666666666661E-3</v>
      </c>
      <c r="AI32" s="35">
        <f>$G$28/'Fixed data'!$C$7</f>
        <v>-3.9666666666666661E-3</v>
      </c>
      <c r="AJ32" s="35">
        <f>$G$28/'Fixed data'!$C$7</f>
        <v>-3.9666666666666661E-3</v>
      </c>
      <c r="AK32" s="35">
        <f>$G$28/'Fixed data'!$C$7</f>
        <v>-3.9666666666666661E-3</v>
      </c>
      <c r="AL32" s="35">
        <f>$G$28/'Fixed data'!$C$7</f>
        <v>-3.9666666666666661E-3</v>
      </c>
      <c r="AM32" s="35">
        <f>$G$28/'Fixed data'!$C$7</f>
        <v>-3.9666666666666661E-3</v>
      </c>
      <c r="AN32" s="35">
        <f>$G$28/'Fixed data'!$C$7</f>
        <v>-3.9666666666666661E-3</v>
      </c>
      <c r="AO32" s="35">
        <f>$G$28/'Fixed data'!$C$7</f>
        <v>-3.9666666666666661E-3</v>
      </c>
      <c r="AP32" s="35">
        <f>$G$28/'Fixed data'!$C$7</f>
        <v>-3.9666666666666661E-3</v>
      </c>
      <c r="AQ32" s="35">
        <f>$G$28/'Fixed data'!$C$7</f>
        <v>-3.9666666666666661E-3</v>
      </c>
      <c r="AR32" s="35">
        <f>$G$28/'Fixed data'!$C$7</f>
        <v>-3.9666666666666661E-3</v>
      </c>
      <c r="AS32" s="35">
        <f>$G$28/'Fixed data'!$C$7</f>
        <v>-3.9666666666666661E-3</v>
      </c>
      <c r="AT32" s="35">
        <f>$G$28/'Fixed data'!$C$7</f>
        <v>-3.9666666666666661E-3</v>
      </c>
      <c r="AU32" s="35">
        <f>$G$28/'Fixed data'!$C$7</f>
        <v>-3.9666666666666661E-3</v>
      </c>
      <c r="AV32" s="35">
        <f>$G$28/'Fixed data'!$C$7</f>
        <v>-3.9666666666666661E-3</v>
      </c>
      <c r="AW32" s="35">
        <f>$G$28/'Fixed data'!$C$7</f>
        <v>-3.9666666666666661E-3</v>
      </c>
      <c r="AX32" s="35">
        <f>$G$28/'Fixed data'!$C$7</f>
        <v>-3.9666666666666661E-3</v>
      </c>
      <c r="AY32" s="35">
        <f>$G$28/'Fixed data'!$C$7</f>
        <v>-3.9666666666666661E-3</v>
      </c>
      <c r="AZ32" s="35">
        <f>$G$28/'Fixed data'!$C$7</f>
        <v>-3.9666666666666661E-3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-3.9666666666666661E-3</v>
      </c>
      <c r="I60" s="35">
        <f t="shared" si="5"/>
        <v>-3.9666666666666661E-3</v>
      </c>
      <c r="J60" s="35">
        <f t="shared" si="5"/>
        <v>-3.9666666666666661E-3</v>
      </c>
      <c r="K60" s="35">
        <f t="shared" si="5"/>
        <v>-3.9666666666666661E-3</v>
      </c>
      <c r="L60" s="35">
        <f t="shared" si="5"/>
        <v>-3.9666666666666661E-3</v>
      </c>
      <c r="M60" s="35">
        <f t="shared" si="5"/>
        <v>-3.9666666666666661E-3</v>
      </c>
      <c r="N60" s="35">
        <f t="shared" si="5"/>
        <v>-3.9666666666666661E-3</v>
      </c>
      <c r="O60" s="35">
        <f t="shared" si="5"/>
        <v>-3.9666666666666661E-3</v>
      </c>
      <c r="P60" s="35">
        <f t="shared" si="5"/>
        <v>-3.9666666666666661E-3</v>
      </c>
      <c r="Q60" s="35">
        <f t="shared" si="5"/>
        <v>-3.9666666666666661E-3</v>
      </c>
      <c r="R60" s="35">
        <f t="shared" si="5"/>
        <v>-3.9666666666666661E-3</v>
      </c>
      <c r="S60" s="35">
        <f t="shared" si="5"/>
        <v>-3.9666666666666661E-3</v>
      </c>
      <c r="T60" s="35">
        <f t="shared" si="5"/>
        <v>-3.9666666666666661E-3</v>
      </c>
      <c r="U60" s="35">
        <f t="shared" si="5"/>
        <v>-3.9666666666666661E-3</v>
      </c>
      <c r="V60" s="35">
        <f t="shared" si="5"/>
        <v>-3.9666666666666661E-3</v>
      </c>
      <c r="W60" s="35">
        <f t="shared" si="5"/>
        <v>-3.9666666666666661E-3</v>
      </c>
      <c r="X60" s="35">
        <f t="shared" si="5"/>
        <v>-3.9666666666666661E-3</v>
      </c>
      <c r="Y60" s="35">
        <f t="shared" si="5"/>
        <v>-3.9666666666666661E-3</v>
      </c>
      <c r="Z60" s="35">
        <f t="shared" si="5"/>
        <v>-3.9666666666666661E-3</v>
      </c>
      <c r="AA60" s="35">
        <f t="shared" si="5"/>
        <v>-3.9666666666666661E-3</v>
      </c>
      <c r="AB60" s="35">
        <f t="shared" si="5"/>
        <v>-3.9666666666666661E-3</v>
      </c>
      <c r="AC60" s="35">
        <f t="shared" si="5"/>
        <v>-3.9666666666666661E-3</v>
      </c>
      <c r="AD60" s="35">
        <f t="shared" si="5"/>
        <v>-3.9666666666666661E-3</v>
      </c>
      <c r="AE60" s="35">
        <f t="shared" si="5"/>
        <v>-3.9666666666666661E-3</v>
      </c>
      <c r="AF60" s="35">
        <f t="shared" si="5"/>
        <v>-3.9666666666666661E-3</v>
      </c>
      <c r="AG60" s="35">
        <f t="shared" si="5"/>
        <v>-3.9666666666666661E-3</v>
      </c>
      <c r="AH60" s="35">
        <f t="shared" si="5"/>
        <v>-3.9666666666666661E-3</v>
      </c>
      <c r="AI60" s="35">
        <f t="shared" si="5"/>
        <v>-3.9666666666666661E-3</v>
      </c>
      <c r="AJ60" s="35">
        <f t="shared" si="5"/>
        <v>-3.9666666666666661E-3</v>
      </c>
      <c r="AK60" s="35">
        <f t="shared" si="5"/>
        <v>-3.9666666666666661E-3</v>
      </c>
      <c r="AL60" s="35">
        <f t="shared" si="5"/>
        <v>-3.9666666666666661E-3</v>
      </c>
      <c r="AM60" s="35">
        <f t="shared" si="5"/>
        <v>-3.9666666666666661E-3</v>
      </c>
      <c r="AN60" s="35">
        <f t="shared" si="5"/>
        <v>-3.9666666666666661E-3</v>
      </c>
      <c r="AO60" s="35">
        <f t="shared" si="5"/>
        <v>-3.9666666666666661E-3</v>
      </c>
      <c r="AP60" s="35">
        <f t="shared" si="5"/>
        <v>-3.9666666666666661E-3</v>
      </c>
      <c r="AQ60" s="35">
        <f t="shared" si="5"/>
        <v>-3.9666666666666661E-3</v>
      </c>
      <c r="AR60" s="35">
        <f t="shared" si="5"/>
        <v>-3.9666666666666661E-3</v>
      </c>
      <c r="AS60" s="35">
        <f t="shared" si="5"/>
        <v>-3.9666666666666661E-3</v>
      </c>
      <c r="AT60" s="35">
        <f t="shared" si="5"/>
        <v>-3.9666666666666661E-3</v>
      </c>
      <c r="AU60" s="35">
        <f t="shared" si="5"/>
        <v>-3.9666666666666661E-3</v>
      </c>
      <c r="AV60" s="35">
        <f t="shared" si="5"/>
        <v>-3.9666666666666661E-3</v>
      </c>
      <c r="AW60" s="35">
        <f t="shared" si="5"/>
        <v>-3.9666666666666661E-3</v>
      </c>
      <c r="AX60" s="35">
        <f t="shared" si="5"/>
        <v>-3.9666666666666661E-3</v>
      </c>
      <c r="AY60" s="35">
        <f t="shared" si="5"/>
        <v>-3.9666666666666661E-3</v>
      </c>
      <c r="AZ60" s="35">
        <f t="shared" si="5"/>
        <v>-3.9666666666666661E-3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-0.17849999999999999</v>
      </c>
      <c r="I61" s="35">
        <f t="shared" si="6"/>
        <v>-0.17453333333333332</v>
      </c>
      <c r="J61" s="35">
        <f t="shared" si="6"/>
        <v>-0.17056666666666664</v>
      </c>
      <c r="K61" s="35">
        <f t="shared" si="6"/>
        <v>-0.16659999999999997</v>
      </c>
      <c r="L61" s="35">
        <f t="shared" si="6"/>
        <v>-0.1626333333333333</v>
      </c>
      <c r="M61" s="35">
        <f t="shared" si="6"/>
        <v>-0.15866666666666662</v>
      </c>
      <c r="N61" s="35">
        <f t="shared" si="6"/>
        <v>-0.15469999999999995</v>
      </c>
      <c r="O61" s="35">
        <f t="shared" si="6"/>
        <v>-0.15073333333333327</v>
      </c>
      <c r="P61" s="35">
        <f t="shared" si="6"/>
        <v>-0.1467666666666666</v>
      </c>
      <c r="Q61" s="35">
        <f t="shared" si="6"/>
        <v>-0.14279999999999993</v>
      </c>
      <c r="R61" s="35">
        <f t="shared" si="6"/>
        <v>-0.13883333333333325</v>
      </c>
      <c r="S61" s="35">
        <f t="shared" si="6"/>
        <v>-0.13486666666666658</v>
      </c>
      <c r="T61" s="35">
        <f t="shared" si="6"/>
        <v>-0.13089999999999991</v>
      </c>
      <c r="U61" s="35">
        <f t="shared" si="6"/>
        <v>-0.12693333333333323</v>
      </c>
      <c r="V61" s="35">
        <f t="shared" si="6"/>
        <v>-0.12296666666666657</v>
      </c>
      <c r="W61" s="35">
        <f t="shared" si="6"/>
        <v>-0.11899999999999991</v>
      </c>
      <c r="X61" s="35">
        <f t="shared" si="6"/>
        <v>-0.11503333333333325</v>
      </c>
      <c r="Y61" s="35">
        <f t="shared" si="6"/>
        <v>-0.11106666666666659</v>
      </c>
      <c r="Z61" s="35">
        <f t="shared" si="6"/>
        <v>-0.10709999999999993</v>
      </c>
      <c r="AA61" s="35">
        <f t="shared" si="6"/>
        <v>-0.10313333333333327</v>
      </c>
      <c r="AB61" s="35">
        <f t="shared" si="6"/>
        <v>-9.9166666666666611E-2</v>
      </c>
      <c r="AC61" s="35">
        <f t="shared" si="6"/>
        <v>-9.5199999999999951E-2</v>
      </c>
      <c r="AD61" s="35">
        <f t="shared" si="6"/>
        <v>-9.1233333333333291E-2</v>
      </c>
      <c r="AE61" s="35">
        <f t="shared" si="6"/>
        <v>-8.7266666666666631E-2</v>
      </c>
      <c r="AF61" s="35">
        <f t="shared" si="6"/>
        <v>-8.3299999999999971E-2</v>
      </c>
      <c r="AG61" s="35">
        <f t="shared" si="6"/>
        <v>-7.9333333333333311E-2</v>
      </c>
      <c r="AH61" s="35">
        <f t="shared" si="6"/>
        <v>-7.5366666666666651E-2</v>
      </c>
      <c r="AI61" s="35">
        <f t="shared" si="6"/>
        <v>-7.1399999999999991E-2</v>
      </c>
      <c r="AJ61" s="35">
        <f t="shared" si="6"/>
        <v>-6.7433333333333331E-2</v>
      </c>
      <c r="AK61" s="35">
        <f t="shared" si="6"/>
        <v>-6.3466666666666671E-2</v>
      </c>
      <c r="AL61" s="35">
        <f t="shared" si="6"/>
        <v>-5.9500000000000004E-2</v>
      </c>
      <c r="AM61" s="35">
        <f t="shared" si="6"/>
        <v>-5.5533333333333337E-2</v>
      </c>
      <c r="AN61" s="35">
        <f t="shared" si="6"/>
        <v>-5.156666666666667E-2</v>
      </c>
      <c r="AO61" s="35">
        <f t="shared" si="6"/>
        <v>-4.7600000000000003E-2</v>
      </c>
      <c r="AP61" s="35">
        <f t="shared" si="6"/>
        <v>-4.3633333333333336E-2</v>
      </c>
      <c r="AQ61" s="35">
        <f t="shared" si="6"/>
        <v>-3.966666666666667E-2</v>
      </c>
      <c r="AR61" s="35">
        <f t="shared" si="6"/>
        <v>-3.5700000000000003E-2</v>
      </c>
      <c r="AS61" s="35">
        <f t="shared" si="6"/>
        <v>-3.1733333333333336E-2</v>
      </c>
      <c r="AT61" s="35">
        <f t="shared" si="6"/>
        <v>-2.7766666666666669E-2</v>
      </c>
      <c r="AU61" s="35">
        <f t="shared" si="6"/>
        <v>-2.3800000000000002E-2</v>
      </c>
      <c r="AV61" s="35">
        <f t="shared" si="6"/>
        <v>-1.9833333333333335E-2</v>
      </c>
      <c r="AW61" s="35">
        <f t="shared" si="6"/>
        <v>-1.5866666666666668E-2</v>
      </c>
      <c r="AX61" s="35">
        <f t="shared" si="6"/>
        <v>-1.1900000000000001E-2</v>
      </c>
      <c r="AY61" s="35">
        <f t="shared" si="6"/>
        <v>-7.9333333333333339E-3</v>
      </c>
      <c r="AZ61" s="35">
        <f t="shared" si="6"/>
        <v>-3.9666666666666678E-3</v>
      </c>
      <c r="BA61" s="35">
        <f t="shared" si="6"/>
        <v>0</v>
      </c>
      <c r="BB61" s="35">
        <f t="shared" si="6"/>
        <v>0</v>
      </c>
      <c r="BC61" s="35">
        <f t="shared" si="6"/>
        <v>0</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-0.17849999999999999</v>
      </c>
      <c r="H62" s="35">
        <f t="shared" si="7"/>
        <v>-0.17453333333333332</v>
      </c>
      <c r="I62" s="35">
        <f t="shared" si="7"/>
        <v>-0.17056666666666664</v>
      </c>
      <c r="J62" s="35">
        <f t="shared" si="7"/>
        <v>-0.16659999999999997</v>
      </c>
      <c r="K62" s="35">
        <f t="shared" si="7"/>
        <v>-0.1626333333333333</v>
      </c>
      <c r="L62" s="35">
        <f t="shared" si="7"/>
        <v>-0.15866666666666662</v>
      </c>
      <c r="M62" s="35">
        <f t="shared" si="7"/>
        <v>-0.15469999999999995</v>
      </c>
      <c r="N62" s="35">
        <f t="shared" si="7"/>
        <v>-0.15073333333333327</v>
      </c>
      <c r="O62" s="35">
        <f t="shared" si="7"/>
        <v>-0.1467666666666666</v>
      </c>
      <c r="P62" s="35">
        <f t="shared" si="7"/>
        <v>-0.14279999999999993</v>
      </c>
      <c r="Q62" s="35">
        <f t="shared" si="7"/>
        <v>-0.13883333333333325</v>
      </c>
      <c r="R62" s="35">
        <f t="shared" si="7"/>
        <v>-0.13486666666666658</v>
      </c>
      <c r="S62" s="35">
        <f t="shared" si="7"/>
        <v>-0.13089999999999991</v>
      </c>
      <c r="T62" s="35">
        <f t="shared" si="7"/>
        <v>-0.12693333333333323</v>
      </c>
      <c r="U62" s="35">
        <f t="shared" si="7"/>
        <v>-0.12296666666666657</v>
      </c>
      <c r="V62" s="35">
        <f t="shared" si="7"/>
        <v>-0.11899999999999991</v>
      </c>
      <c r="W62" s="35">
        <f t="shared" si="7"/>
        <v>-0.11503333333333325</v>
      </c>
      <c r="X62" s="35">
        <f t="shared" si="7"/>
        <v>-0.11106666666666659</v>
      </c>
      <c r="Y62" s="35">
        <f t="shared" si="7"/>
        <v>-0.10709999999999993</v>
      </c>
      <c r="Z62" s="35">
        <f t="shared" si="7"/>
        <v>-0.10313333333333327</v>
      </c>
      <c r="AA62" s="35">
        <f t="shared" si="7"/>
        <v>-9.9166666666666611E-2</v>
      </c>
      <c r="AB62" s="35">
        <f t="shared" si="7"/>
        <v>-9.5199999999999951E-2</v>
      </c>
      <c r="AC62" s="35">
        <f t="shared" si="7"/>
        <v>-9.1233333333333291E-2</v>
      </c>
      <c r="AD62" s="35">
        <f t="shared" si="7"/>
        <v>-8.7266666666666631E-2</v>
      </c>
      <c r="AE62" s="35">
        <f t="shared" si="7"/>
        <v>-8.3299999999999971E-2</v>
      </c>
      <c r="AF62" s="35">
        <f t="shared" si="7"/>
        <v>-7.9333333333333311E-2</v>
      </c>
      <c r="AG62" s="35">
        <f t="shared" si="7"/>
        <v>-7.5366666666666651E-2</v>
      </c>
      <c r="AH62" s="35">
        <f t="shared" si="7"/>
        <v>-7.1399999999999991E-2</v>
      </c>
      <c r="AI62" s="35">
        <f t="shared" si="7"/>
        <v>-6.7433333333333331E-2</v>
      </c>
      <c r="AJ62" s="35">
        <f t="shared" si="7"/>
        <v>-6.3466666666666671E-2</v>
      </c>
      <c r="AK62" s="35">
        <f t="shared" si="7"/>
        <v>-5.9500000000000004E-2</v>
      </c>
      <c r="AL62" s="35">
        <f t="shared" si="7"/>
        <v>-5.5533333333333337E-2</v>
      </c>
      <c r="AM62" s="35">
        <f t="shared" si="7"/>
        <v>-5.156666666666667E-2</v>
      </c>
      <c r="AN62" s="35">
        <f t="shared" si="7"/>
        <v>-4.7600000000000003E-2</v>
      </c>
      <c r="AO62" s="35">
        <f t="shared" si="7"/>
        <v>-4.3633333333333336E-2</v>
      </c>
      <c r="AP62" s="35">
        <f t="shared" si="7"/>
        <v>-3.966666666666667E-2</v>
      </c>
      <c r="AQ62" s="35">
        <f t="shared" si="7"/>
        <v>-3.5700000000000003E-2</v>
      </c>
      <c r="AR62" s="35">
        <f t="shared" si="7"/>
        <v>-3.1733333333333336E-2</v>
      </c>
      <c r="AS62" s="35">
        <f t="shared" si="7"/>
        <v>-2.7766666666666669E-2</v>
      </c>
      <c r="AT62" s="35">
        <f t="shared" si="7"/>
        <v>-2.3800000000000002E-2</v>
      </c>
      <c r="AU62" s="35">
        <f t="shared" si="7"/>
        <v>-1.9833333333333335E-2</v>
      </c>
      <c r="AV62" s="35">
        <f t="shared" si="7"/>
        <v>-1.5866666666666668E-2</v>
      </c>
      <c r="AW62" s="35">
        <f t="shared" si="7"/>
        <v>-1.1900000000000001E-2</v>
      </c>
      <c r="AX62" s="35">
        <f t="shared" si="7"/>
        <v>-7.9333333333333339E-3</v>
      </c>
      <c r="AY62" s="35">
        <f t="shared" si="7"/>
        <v>-3.9666666666666678E-3</v>
      </c>
      <c r="AZ62" s="35">
        <f t="shared" si="7"/>
        <v>0</v>
      </c>
      <c r="BA62" s="35">
        <f t="shared" si="7"/>
        <v>0</v>
      </c>
      <c r="BB62" s="35">
        <f t="shared" si="7"/>
        <v>0</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-3.5699999999999998E-3</v>
      </c>
      <c r="H63" s="35">
        <f>AVERAGE(H61:H62)*'Fixed data'!$C$3</f>
        <v>-7.0606666666666665E-3</v>
      </c>
      <c r="I63" s="35">
        <f>AVERAGE(I61:I62)*'Fixed data'!$C$3</f>
        <v>-6.9019999999999993E-3</v>
      </c>
      <c r="J63" s="35">
        <f>AVERAGE(J61:J62)*'Fixed data'!$C$3</f>
        <v>-6.7433333333333321E-3</v>
      </c>
      <c r="K63" s="35">
        <f>AVERAGE(K61:K62)*'Fixed data'!$C$3</f>
        <v>-6.5846666666666658E-3</v>
      </c>
      <c r="L63" s="35">
        <f>AVERAGE(L61:L62)*'Fixed data'!$C$3</f>
        <v>-6.4259999999999986E-3</v>
      </c>
      <c r="M63" s="35">
        <f>AVERAGE(M61:M62)*'Fixed data'!$C$3</f>
        <v>-6.2673333333333314E-3</v>
      </c>
      <c r="N63" s="35">
        <f>AVERAGE(N61:N62)*'Fixed data'!$C$3</f>
        <v>-6.108666666666665E-3</v>
      </c>
      <c r="O63" s="35">
        <f>AVERAGE(O61:O62)*'Fixed data'!$C$3</f>
        <v>-5.9499999999999978E-3</v>
      </c>
      <c r="P63" s="35">
        <f>AVERAGE(P61:P62)*'Fixed data'!$C$3</f>
        <v>-5.7913333333333306E-3</v>
      </c>
      <c r="Q63" s="35">
        <f>AVERAGE(Q61:Q62)*'Fixed data'!$C$3</f>
        <v>-5.6326666666666634E-3</v>
      </c>
      <c r="R63" s="35">
        <f>AVERAGE(R61:R62)*'Fixed data'!$C$3</f>
        <v>-5.4739999999999971E-3</v>
      </c>
      <c r="S63" s="35">
        <f>AVERAGE(S61:S62)*'Fixed data'!$C$3</f>
        <v>-5.3153333333333299E-3</v>
      </c>
      <c r="T63" s="35">
        <f>AVERAGE(T61:T62)*'Fixed data'!$C$3</f>
        <v>-5.1566666666666627E-3</v>
      </c>
      <c r="U63" s="35">
        <f>AVERAGE(U61:U62)*'Fixed data'!$C$3</f>
        <v>-4.9979999999999955E-3</v>
      </c>
      <c r="V63" s="35">
        <f>AVERAGE(V61:V62)*'Fixed data'!$C$3</f>
        <v>-4.83933333333333E-3</v>
      </c>
      <c r="W63" s="35">
        <f>AVERAGE(W61:W62)*'Fixed data'!$C$3</f>
        <v>-4.6806666666666628E-3</v>
      </c>
      <c r="X63" s="35">
        <f>AVERAGE(X61:X62)*'Fixed data'!$C$3</f>
        <v>-4.5219999999999974E-3</v>
      </c>
      <c r="Y63" s="35">
        <f>AVERAGE(Y61:Y62)*'Fixed data'!$C$3</f>
        <v>-4.3633333333333302E-3</v>
      </c>
      <c r="Z63" s="35">
        <f>AVERAGE(Z61:Z62)*'Fixed data'!$C$3</f>
        <v>-4.2046666666666647E-3</v>
      </c>
      <c r="AA63" s="35">
        <f>AVERAGE(AA61:AA62)*'Fixed data'!$C$3</f>
        <v>-4.0459999999999975E-3</v>
      </c>
      <c r="AB63" s="35">
        <f>AVERAGE(AB61:AB62)*'Fixed data'!$C$3</f>
        <v>-3.8873333333333316E-3</v>
      </c>
      <c r="AC63" s="35">
        <f>AVERAGE(AC61:AC62)*'Fixed data'!$C$3</f>
        <v>-3.7286666666666649E-3</v>
      </c>
      <c r="AD63" s="35">
        <f>AVERAGE(AD61:AD62)*'Fixed data'!$C$3</f>
        <v>-3.569999999999999E-3</v>
      </c>
      <c r="AE63" s="35">
        <f>AVERAGE(AE61:AE62)*'Fixed data'!$C$3</f>
        <v>-3.4113333333333318E-3</v>
      </c>
      <c r="AF63" s="35">
        <f>AVERAGE(AF61:AF62)*'Fixed data'!$C$3</f>
        <v>-3.2526666666666659E-3</v>
      </c>
      <c r="AG63" s="35">
        <f>AVERAGE(AG61:AG62)*'Fixed data'!$C$3</f>
        <v>-3.0939999999999991E-3</v>
      </c>
      <c r="AH63" s="35">
        <f>AVERAGE(AH61:AH62)*'Fixed data'!$C$3</f>
        <v>-2.9353333333333332E-3</v>
      </c>
      <c r="AI63" s="35">
        <f>AVERAGE(AI61:AI62)*'Fixed data'!$C$3</f>
        <v>-2.7766666666666664E-3</v>
      </c>
      <c r="AJ63" s="35">
        <f>AVERAGE(AJ61:AJ62)*'Fixed data'!$C$3</f>
        <v>-2.6180000000000005E-3</v>
      </c>
      <c r="AK63" s="35">
        <f>AVERAGE(AK61:AK62)*'Fixed data'!$C$3</f>
        <v>-2.4593333333333333E-3</v>
      </c>
      <c r="AL63" s="35">
        <f>AVERAGE(AL61:AL62)*'Fixed data'!$C$3</f>
        <v>-2.300666666666667E-3</v>
      </c>
      <c r="AM63" s="35">
        <f>AVERAGE(AM61:AM62)*'Fixed data'!$C$3</f>
        <v>-2.1420000000000002E-3</v>
      </c>
      <c r="AN63" s="35">
        <f>AVERAGE(AN61:AN62)*'Fixed data'!$C$3</f>
        <v>-1.9833333333333335E-3</v>
      </c>
      <c r="AO63" s="35">
        <f>AVERAGE(AO61:AO62)*'Fixed data'!$C$3</f>
        <v>-1.8246666666666667E-3</v>
      </c>
      <c r="AP63" s="35">
        <f>AVERAGE(AP61:AP62)*'Fixed data'!$C$3</f>
        <v>-1.6660000000000004E-3</v>
      </c>
      <c r="AQ63" s="35">
        <f>AVERAGE(AQ61:AQ62)*'Fixed data'!$C$3</f>
        <v>-1.5073333333333334E-3</v>
      </c>
      <c r="AR63" s="35">
        <f>AVERAGE(AR61:AR62)*'Fixed data'!$C$3</f>
        <v>-1.3486666666666669E-3</v>
      </c>
      <c r="AS63" s="35">
        <f>AVERAGE(AS61:AS62)*'Fixed data'!$C$3</f>
        <v>-1.1900000000000001E-3</v>
      </c>
      <c r="AT63" s="35">
        <f>AVERAGE(AT61:AT62)*'Fixed data'!$C$3</f>
        <v>-1.0313333333333333E-3</v>
      </c>
      <c r="AU63" s="35">
        <f>AVERAGE(AU61:AU62)*'Fixed data'!$C$3</f>
        <v>-8.7266666666666677E-4</v>
      </c>
      <c r="AV63" s="35">
        <f>AVERAGE(AV61:AV62)*'Fixed data'!$C$3</f>
        <v>-7.1400000000000012E-4</v>
      </c>
      <c r="AW63" s="35">
        <f>AVERAGE(AW61:AW62)*'Fixed data'!$C$3</f>
        <v>-5.5533333333333335E-4</v>
      </c>
      <c r="AX63" s="35">
        <f>AVERAGE(AX61:AX62)*'Fixed data'!$C$3</f>
        <v>-3.966666666666667E-4</v>
      </c>
      <c r="AY63" s="35">
        <f>AVERAGE(AY61:AY62)*'Fixed data'!$C$3</f>
        <v>-2.3800000000000001E-4</v>
      </c>
      <c r="AZ63" s="35">
        <f>AVERAGE(AZ61:AZ62)*'Fixed data'!$C$3</f>
        <v>-7.9333333333333355E-5</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-8.0070000000000016E-2</v>
      </c>
      <c r="H64" s="53">
        <f t="shared" si="8"/>
        <v>-1.1027333333333333E-2</v>
      </c>
      <c r="I64" s="53">
        <f t="shared" si="8"/>
        <v>-1.0868666666666665E-2</v>
      </c>
      <c r="J64" s="53">
        <f t="shared" si="8"/>
        <v>-1.0709999999999997E-2</v>
      </c>
      <c r="K64" s="53">
        <f t="shared" si="8"/>
        <v>-1.0551333333333333E-2</v>
      </c>
      <c r="L64" s="53">
        <f t="shared" si="8"/>
        <v>-1.0392666666666665E-2</v>
      </c>
      <c r="M64" s="53">
        <f t="shared" si="8"/>
        <v>-1.0233999999999997E-2</v>
      </c>
      <c r="N64" s="53">
        <f t="shared" si="8"/>
        <v>-1.0075333333333332E-2</v>
      </c>
      <c r="O64" s="53">
        <f t="shared" si="8"/>
        <v>-9.9166666666666639E-3</v>
      </c>
      <c r="P64" s="53">
        <f t="shared" si="8"/>
        <v>-9.7579999999999958E-3</v>
      </c>
      <c r="Q64" s="53">
        <f t="shared" si="8"/>
        <v>-9.5993333333333295E-3</v>
      </c>
      <c r="R64" s="53">
        <f t="shared" si="8"/>
        <v>-9.4406666666666632E-3</v>
      </c>
      <c r="S64" s="53">
        <f t="shared" si="8"/>
        <v>-9.2819999999999951E-3</v>
      </c>
      <c r="T64" s="53">
        <f t="shared" si="8"/>
        <v>-9.1233333333333288E-3</v>
      </c>
      <c r="U64" s="53">
        <f t="shared" si="8"/>
        <v>-8.9646666666666625E-3</v>
      </c>
      <c r="V64" s="53">
        <f t="shared" si="8"/>
        <v>-8.8059999999999961E-3</v>
      </c>
      <c r="W64" s="53">
        <f t="shared" si="8"/>
        <v>-8.6473333333333298E-3</v>
      </c>
      <c r="X64" s="53">
        <f t="shared" si="8"/>
        <v>-8.4886666666666635E-3</v>
      </c>
      <c r="Y64" s="53">
        <f t="shared" si="8"/>
        <v>-8.3299999999999971E-3</v>
      </c>
      <c r="Z64" s="53">
        <f t="shared" si="8"/>
        <v>-8.1713333333333308E-3</v>
      </c>
      <c r="AA64" s="53">
        <f t="shared" si="8"/>
        <v>-8.0126666666666645E-3</v>
      </c>
      <c r="AB64" s="53">
        <f t="shared" si="8"/>
        <v>-7.8539999999999981E-3</v>
      </c>
      <c r="AC64" s="53">
        <f t="shared" si="8"/>
        <v>-7.6953333333333309E-3</v>
      </c>
      <c r="AD64" s="53">
        <f t="shared" si="8"/>
        <v>-7.5366666666666655E-3</v>
      </c>
      <c r="AE64" s="53">
        <f t="shared" si="8"/>
        <v>-7.3779999999999974E-3</v>
      </c>
      <c r="AF64" s="53">
        <f t="shared" si="8"/>
        <v>-7.2193333333333319E-3</v>
      </c>
      <c r="AG64" s="53">
        <f t="shared" si="8"/>
        <v>-7.0606666666666647E-3</v>
      </c>
      <c r="AH64" s="53">
        <f t="shared" si="8"/>
        <v>-6.9019999999999993E-3</v>
      </c>
      <c r="AI64" s="53">
        <f t="shared" si="8"/>
        <v>-6.7433333333333321E-3</v>
      </c>
      <c r="AJ64" s="53">
        <f t="shared" si="8"/>
        <v>-6.5846666666666666E-3</v>
      </c>
      <c r="AK64" s="53">
        <f t="shared" si="8"/>
        <v>-6.4259999999999994E-3</v>
      </c>
      <c r="AL64" s="53">
        <f t="shared" si="8"/>
        <v>-6.2673333333333331E-3</v>
      </c>
      <c r="AM64" s="53">
        <f t="shared" si="8"/>
        <v>-6.1086666666666668E-3</v>
      </c>
      <c r="AN64" s="53">
        <f t="shared" si="8"/>
        <v>-5.9499999999999996E-3</v>
      </c>
      <c r="AO64" s="53">
        <f t="shared" si="8"/>
        <v>-5.7913333333333324E-3</v>
      </c>
      <c r="AP64" s="53">
        <f t="shared" si="8"/>
        <v>-5.632666666666666E-3</v>
      </c>
      <c r="AQ64" s="53">
        <f t="shared" si="8"/>
        <v>-5.4739999999999997E-3</v>
      </c>
      <c r="AR64" s="53">
        <f t="shared" si="8"/>
        <v>-5.3153333333333334E-3</v>
      </c>
      <c r="AS64" s="53">
        <f t="shared" si="8"/>
        <v>-5.1566666666666662E-3</v>
      </c>
      <c r="AT64" s="53">
        <f t="shared" si="8"/>
        <v>-4.997999999999999E-3</v>
      </c>
      <c r="AU64" s="53">
        <f t="shared" si="8"/>
        <v>-4.8393333333333326E-3</v>
      </c>
      <c r="AV64" s="53">
        <f t="shared" si="8"/>
        <v>-4.6806666666666663E-3</v>
      </c>
      <c r="AW64" s="53">
        <f t="shared" si="8"/>
        <v>-4.5219999999999991E-3</v>
      </c>
      <c r="AX64" s="53">
        <f t="shared" si="8"/>
        <v>-4.3633333333333328E-3</v>
      </c>
      <c r="AY64" s="53">
        <f t="shared" si="8"/>
        <v>-4.2046666666666664E-3</v>
      </c>
      <c r="AZ64" s="53">
        <f t="shared" si="8"/>
        <v>-4.0459999999999992E-3</v>
      </c>
      <c r="BA64" s="53">
        <f t="shared" si="8"/>
        <v>0</v>
      </c>
      <c r="BB64" s="53">
        <f t="shared" si="8"/>
        <v>0</v>
      </c>
      <c r="BC64" s="53">
        <f t="shared" si="8"/>
        <v>0</v>
      </c>
      <c r="BD64" s="53">
        <f t="shared" si="8"/>
        <v>0</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-8.0070000000000016E-2</v>
      </c>
      <c r="H77" s="54">
        <f>IF('Fixed data'!$G$19=FALSE,H64+H76,H64)</f>
        <v>-1.1027333333333333E-2</v>
      </c>
      <c r="I77" s="54">
        <f>IF('Fixed data'!$G$19=FALSE,I64+I76,I64)</f>
        <v>-1.0868666666666665E-2</v>
      </c>
      <c r="J77" s="54">
        <f>IF('Fixed data'!$G$19=FALSE,J64+J76,J64)</f>
        <v>-1.0709999999999997E-2</v>
      </c>
      <c r="K77" s="54">
        <f>IF('Fixed data'!$G$19=FALSE,K64+K76,K64)</f>
        <v>-1.0551333333333333E-2</v>
      </c>
      <c r="L77" s="54">
        <f>IF('Fixed data'!$G$19=FALSE,L64+L76,L64)</f>
        <v>-1.0392666666666665E-2</v>
      </c>
      <c r="M77" s="54">
        <f>IF('Fixed data'!$G$19=FALSE,M64+M76,M64)</f>
        <v>-1.0233999999999997E-2</v>
      </c>
      <c r="N77" s="54">
        <f>IF('Fixed data'!$G$19=FALSE,N64+N76,N64)</f>
        <v>-1.0075333333333332E-2</v>
      </c>
      <c r="O77" s="54">
        <f>IF('Fixed data'!$G$19=FALSE,O64+O76,O64)</f>
        <v>-9.9166666666666639E-3</v>
      </c>
      <c r="P77" s="54">
        <f>IF('Fixed data'!$G$19=FALSE,P64+P76,P64)</f>
        <v>-9.7579999999999958E-3</v>
      </c>
      <c r="Q77" s="54">
        <f>IF('Fixed data'!$G$19=FALSE,Q64+Q76,Q64)</f>
        <v>-9.5993333333333295E-3</v>
      </c>
      <c r="R77" s="54">
        <f>IF('Fixed data'!$G$19=FALSE,R64+R76,R64)</f>
        <v>-9.4406666666666632E-3</v>
      </c>
      <c r="S77" s="54">
        <f>IF('Fixed data'!$G$19=FALSE,S64+S76,S64)</f>
        <v>-9.2819999999999951E-3</v>
      </c>
      <c r="T77" s="54">
        <f>IF('Fixed data'!$G$19=FALSE,T64+T76,T64)</f>
        <v>-9.1233333333333288E-3</v>
      </c>
      <c r="U77" s="54">
        <f>IF('Fixed data'!$G$19=FALSE,U64+U76,U64)</f>
        <v>-8.9646666666666625E-3</v>
      </c>
      <c r="V77" s="54">
        <f>IF('Fixed data'!$G$19=FALSE,V64+V76,V64)</f>
        <v>-8.8059999999999961E-3</v>
      </c>
      <c r="W77" s="54">
        <f>IF('Fixed data'!$G$19=FALSE,W64+W76,W64)</f>
        <v>-8.6473333333333298E-3</v>
      </c>
      <c r="X77" s="54">
        <f>IF('Fixed data'!$G$19=FALSE,X64+X76,X64)</f>
        <v>-8.4886666666666635E-3</v>
      </c>
      <c r="Y77" s="54">
        <f>IF('Fixed data'!$G$19=FALSE,Y64+Y76,Y64)</f>
        <v>-8.3299999999999971E-3</v>
      </c>
      <c r="Z77" s="54">
        <f>IF('Fixed data'!$G$19=FALSE,Z64+Z76,Z64)</f>
        <v>-8.1713333333333308E-3</v>
      </c>
      <c r="AA77" s="54">
        <f>IF('Fixed data'!$G$19=FALSE,AA64+AA76,AA64)</f>
        <v>-8.0126666666666645E-3</v>
      </c>
      <c r="AB77" s="54">
        <f>IF('Fixed data'!$G$19=FALSE,AB64+AB76,AB64)</f>
        <v>-7.8539999999999981E-3</v>
      </c>
      <c r="AC77" s="54">
        <f>IF('Fixed data'!$G$19=FALSE,AC64+AC76,AC64)</f>
        <v>-7.6953333333333309E-3</v>
      </c>
      <c r="AD77" s="54">
        <f>IF('Fixed data'!$G$19=FALSE,AD64+AD76,AD64)</f>
        <v>-7.5366666666666655E-3</v>
      </c>
      <c r="AE77" s="54">
        <f>IF('Fixed data'!$G$19=FALSE,AE64+AE76,AE64)</f>
        <v>-7.3779999999999974E-3</v>
      </c>
      <c r="AF77" s="54">
        <f>IF('Fixed data'!$G$19=FALSE,AF64+AF76,AF64)</f>
        <v>-7.2193333333333319E-3</v>
      </c>
      <c r="AG77" s="54">
        <f>IF('Fixed data'!$G$19=FALSE,AG64+AG76,AG64)</f>
        <v>-7.0606666666666647E-3</v>
      </c>
      <c r="AH77" s="54">
        <f>IF('Fixed data'!$G$19=FALSE,AH64+AH76,AH64)</f>
        <v>-6.9019999999999993E-3</v>
      </c>
      <c r="AI77" s="54">
        <f>IF('Fixed data'!$G$19=FALSE,AI64+AI76,AI64)</f>
        <v>-6.7433333333333321E-3</v>
      </c>
      <c r="AJ77" s="54">
        <f>IF('Fixed data'!$G$19=FALSE,AJ64+AJ76,AJ64)</f>
        <v>-6.5846666666666666E-3</v>
      </c>
      <c r="AK77" s="54">
        <f>IF('Fixed data'!$G$19=FALSE,AK64+AK76,AK64)</f>
        <v>-6.4259999999999994E-3</v>
      </c>
      <c r="AL77" s="54">
        <f>IF('Fixed data'!$G$19=FALSE,AL64+AL76,AL64)</f>
        <v>-6.2673333333333331E-3</v>
      </c>
      <c r="AM77" s="54">
        <f>IF('Fixed data'!$G$19=FALSE,AM64+AM76,AM64)</f>
        <v>-6.1086666666666668E-3</v>
      </c>
      <c r="AN77" s="54">
        <f>IF('Fixed data'!$G$19=FALSE,AN64+AN76,AN64)</f>
        <v>-5.9499999999999996E-3</v>
      </c>
      <c r="AO77" s="54">
        <f>IF('Fixed data'!$G$19=FALSE,AO64+AO76,AO64)</f>
        <v>-5.7913333333333324E-3</v>
      </c>
      <c r="AP77" s="54">
        <f>IF('Fixed data'!$G$19=FALSE,AP64+AP76,AP64)</f>
        <v>-5.632666666666666E-3</v>
      </c>
      <c r="AQ77" s="54">
        <f>IF('Fixed data'!$G$19=FALSE,AQ64+AQ76,AQ64)</f>
        <v>-5.4739999999999997E-3</v>
      </c>
      <c r="AR77" s="54">
        <f>IF('Fixed data'!$G$19=FALSE,AR64+AR76,AR64)</f>
        <v>-5.3153333333333334E-3</v>
      </c>
      <c r="AS77" s="54">
        <f>IF('Fixed data'!$G$19=FALSE,AS64+AS76,AS64)</f>
        <v>-5.1566666666666662E-3</v>
      </c>
      <c r="AT77" s="54">
        <f>IF('Fixed data'!$G$19=FALSE,AT64+AT76,AT64)</f>
        <v>-4.997999999999999E-3</v>
      </c>
      <c r="AU77" s="54">
        <f>IF('Fixed data'!$G$19=FALSE,AU64+AU76,AU64)</f>
        <v>-4.8393333333333326E-3</v>
      </c>
      <c r="AV77" s="54">
        <f>IF('Fixed data'!$G$19=FALSE,AV64+AV76,AV64)</f>
        <v>-4.6806666666666663E-3</v>
      </c>
      <c r="AW77" s="54">
        <f>IF('Fixed data'!$G$19=FALSE,AW64+AW76,AW64)</f>
        <v>-4.5219999999999991E-3</v>
      </c>
      <c r="AX77" s="54">
        <f>IF('Fixed data'!$G$19=FALSE,AX64+AX76,AX64)</f>
        <v>-4.3633333333333328E-3</v>
      </c>
      <c r="AY77" s="54">
        <f>IF('Fixed data'!$G$19=FALSE,AY64+AY76,AY64)</f>
        <v>-4.2046666666666664E-3</v>
      </c>
      <c r="AZ77" s="54">
        <f>IF('Fixed data'!$G$19=FALSE,AZ64+AZ76,AZ64)</f>
        <v>-4.0459999999999992E-3</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-7.2218552442838563E-2</v>
      </c>
      <c r="H80" s="55">
        <f t="shared" si="10"/>
        <v>-9.6096839255747236E-3</v>
      </c>
      <c r="I80" s="55">
        <f t="shared" si="10"/>
        <v>-9.151125692863013E-3</v>
      </c>
      <c r="J80" s="55">
        <f t="shared" si="10"/>
        <v>-8.7125919005360299E-3</v>
      </c>
      <c r="K80" s="55">
        <f t="shared" si="10"/>
        <v>-8.2932526231618703E-3</v>
      </c>
      <c r="L80" s="55">
        <f t="shared" si="10"/>
        <v>-7.8923111665700849E-3</v>
      </c>
      <c r="M80" s="55">
        <f t="shared" si="10"/>
        <v>-7.5090027693885085E-3</v>
      </c>
      <c r="N80" s="55">
        <f t="shared" si="10"/>
        <v>-7.1425933543971904E-3</v>
      </c>
      <c r="O80" s="55">
        <f t="shared" si="10"/>
        <v>-6.7923783278150459E-3</v>
      </c>
      <c r="P80" s="55">
        <f t="shared" si="10"/>
        <v>-6.4576814247053176E-3</v>
      </c>
      <c r="Q80" s="55">
        <f t="shared" si="10"/>
        <v>-6.137853598753731E-3</v>
      </c>
      <c r="R80" s="55">
        <f t="shared" si="10"/>
        <v>-5.8322719547386423E-3</v>
      </c>
      <c r="S80" s="55">
        <f t="shared" si="10"/>
        <v>-5.5403387220754365E-3</v>
      </c>
      <c r="T80" s="55">
        <f t="shared" si="10"/>
        <v>-5.261480267877908E-3</v>
      </c>
      <c r="U80" s="55">
        <f t="shared" si="10"/>
        <v>-4.9951461480378387E-3</v>
      </c>
      <c r="V80" s="55">
        <f t="shared" si="10"/>
        <v>-4.7408081948800834E-3</v>
      </c>
      <c r="W80" s="55">
        <f t="shared" si="10"/>
        <v>-4.4979596400046059E-3</v>
      </c>
      <c r="X80" s="55">
        <f t="shared" si="10"/>
        <v>-4.2661142709789733E-3</v>
      </c>
      <c r="Y80" s="55">
        <f t="shared" si="10"/>
        <v>-4.0448056205949915E-3</v>
      </c>
      <c r="Z80" s="55">
        <f t="shared" si="10"/>
        <v>-3.8335861874514293E-3</v>
      </c>
      <c r="AA80" s="55">
        <f t="shared" si="10"/>
        <v>-3.632026686671304E-3</v>
      </c>
      <c r="AB80" s="55">
        <f t="shared" si="10"/>
        <v>-3.4397153296069185E-3</v>
      </c>
      <c r="AC80" s="55">
        <f t="shared" si="10"/>
        <v>-3.2562571314289864E-3</v>
      </c>
      <c r="AD80" s="55">
        <f t="shared" si="10"/>
        <v>-3.0812732455376638E-3</v>
      </c>
      <c r="AE80" s="55">
        <f t="shared" si="10"/>
        <v>-2.9144003237732284E-3</v>
      </c>
      <c r="AF80" s="55">
        <f t="shared" si="10"/>
        <v>-2.7552899014426659E-3</v>
      </c>
      <c r="AG80" s="55">
        <f t="shared" si="10"/>
        <v>-2.6036078062153987E-3</v>
      </c>
      <c r="AH80" s="55">
        <f t="shared" si="10"/>
        <v>-2.4590335899770908E-3</v>
      </c>
      <c r="AI80" s="55">
        <f t="shared" si="10"/>
        <v>-2.6972466488695123E-3</v>
      </c>
      <c r="AJ80" s="55">
        <f t="shared" si="10"/>
        <v>-2.5570699241138735E-3</v>
      </c>
      <c r="AK80" s="55">
        <f t="shared" si="10"/>
        <v>-2.4227706615185837E-3</v>
      </c>
      <c r="AL80" s="55">
        <f t="shared" si="10"/>
        <v>-2.2941254016536996E-3</v>
      </c>
      <c r="AM80" s="55">
        <f t="shared" si="10"/>
        <v>-2.1709187160788355E-3</v>
      </c>
      <c r="AN80" s="55">
        <f t="shared" si="10"/>
        <v>-2.0529429290872861E-3</v>
      </c>
      <c r="AO80" s="55">
        <f t="shared" si="10"/>
        <v>-1.939997848846238E-3</v>
      </c>
      <c r="AP80" s="55">
        <f t="shared" si="10"/>
        <v>-1.8318905076217971E-3</v>
      </c>
      <c r="AQ80" s="55">
        <f t="shared" si="10"/>
        <v>-1.7284349107876927E-3</v>
      </c>
      <c r="AR80" s="55">
        <f t="shared" si="10"/>
        <v>-1.6294517943263747E-3</v>
      </c>
      <c r="AS80" s="55">
        <f t="shared" si="10"/>
        <v>-1.5347683905407091E-3</v>
      </c>
      <c r="AT80" s="55">
        <f t="shared" si="10"/>
        <v>-1.444218201703729E-3</v>
      </c>
      <c r="AU80" s="55">
        <f t="shared" si="10"/>
        <v>-1.3576407813827628E-3</v>
      </c>
      <c r="AV80" s="55">
        <f t="shared" si="10"/>
        <v>-1.2748815231829226E-3</v>
      </c>
      <c r="AW80" s="55">
        <f t="shared" si="10"/>
        <v>-1.1957914566632644E-3</v>
      </c>
      <c r="AX80" s="55">
        <f t="shared" si="10"/>
        <v>-1.1202270501870131E-3</v>
      </c>
      <c r="AY80" s="55">
        <f t="shared" si="10"/>
        <v>-1.048050020475052E-3</v>
      </c>
      <c r="AZ80" s="55">
        <f t="shared" si="10"/>
        <v>-9.7912714863945143E-4</v>
      </c>
      <c r="BA80" s="55">
        <f t="shared" si="10"/>
        <v>0</v>
      </c>
      <c r="BB80" s="55">
        <f t="shared" si="10"/>
        <v>0</v>
      </c>
      <c r="BC80" s="55">
        <f t="shared" si="10"/>
        <v>0</v>
      </c>
      <c r="BD80" s="55">
        <f t="shared" si="10"/>
        <v>0</v>
      </c>
    </row>
    <row r="81" spans="1:56" x14ac:dyDescent="0.3">
      <c r="A81" s="75"/>
      <c r="B81" s="15" t="s">
        <v>18</v>
      </c>
      <c r="C81" s="15"/>
      <c r="D81" s="14" t="s">
        <v>39</v>
      </c>
      <c r="E81" s="56">
        <f>+E80</f>
        <v>0</v>
      </c>
      <c r="F81" s="56">
        <f t="shared" ref="F81:BD81" si="11">+E81+F80</f>
        <v>0</v>
      </c>
      <c r="G81" s="56">
        <f t="shared" si="11"/>
        <v>-7.2218552442838563E-2</v>
      </c>
      <c r="H81" s="56">
        <f t="shared" si="11"/>
        <v>-8.1828236368413285E-2</v>
      </c>
      <c r="I81" s="56">
        <f t="shared" si="11"/>
        <v>-9.0979362061276298E-2</v>
      </c>
      <c r="J81" s="56">
        <f t="shared" si="11"/>
        <v>-9.9691953961812324E-2</v>
      </c>
      <c r="K81" s="56">
        <f t="shared" si="11"/>
        <v>-0.10798520658497419</v>
      </c>
      <c r="L81" s="56">
        <f t="shared" si="11"/>
        <v>-0.11587751775154428</v>
      </c>
      <c r="M81" s="56">
        <f t="shared" si="11"/>
        <v>-0.1233865205209328</v>
      </c>
      <c r="N81" s="56">
        <f t="shared" si="11"/>
        <v>-0.13052911387532998</v>
      </c>
      <c r="O81" s="56">
        <f t="shared" si="11"/>
        <v>-0.13732149220314502</v>
      </c>
      <c r="P81" s="56">
        <f t="shared" si="11"/>
        <v>-0.14377917362785034</v>
      </c>
      <c r="Q81" s="56">
        <f t="shared" si="11"/>
        <v>-0.14991702722660408</v>
      </c>
      <c r="R81" s="56">
        <f t="shared" si="11"/>
        <v>-0.15574929918134273</v>
      </c>
      <c r="S81" s="56">
        <f t="shared" si="11"/>
        <v>-0.16128963790341816</v>
      </c>
      <c r="T81" s="56">
        <f t="shared" si="11"/>
        <v>-0.16655111817129606</v>
      </c>
      <c r="U81" s="56">
        <f t="shared" si="11"/>
        <v>-0.1715462643193339</v>
      </c>
      <c r="V81" s="56">
        <f t="shared" si="11"/>
        <v>-0.17628707251421399</v>
      </c>
      <c r="W81" s="56">
        <f t="shared" si="11"/>
        <v>-0.18078503215421859</v>
      </c>
      <c r="X81" s="56">
        <f t="shared" si="11"/>
        <v>-0.18505114642519757</v>
      </c>
      <c r="Y81" s="56">
        <f t="shared" si="11"/>
        <v>-0.18909595204579258</v>
      </c>
      <c r="Z81" s="56">
        <f t="shared" si="11"/>
        <v>-0.19292953823324399</v>
      </c>
      <c r="AA81" s="56">
        <f t="shared" si="11"/>
        <v>-0.1965615649199153</v>
      </c>
      <c r="AB81" s="56">
        <f t="shared" si="11"/>
        <v>-0.20000128024952221</v>
      </c>
      <c r="AC81" s="56">
        <f t="shared" si="11"/>
        <v>-0.2032575373809512</v>
      </c>
      <c r="AD81" s="56">
        <f t="shared" si="11"/>
        <v>-0.20633881062648887</v>
      </c>
      <c r="AE81" s="56">
        <f t="shared" si="11"/>
        <v>-0.20925321095026211</v>
      </c>
      <c r="AF81" s="56">
        <f t="shared" si="11"/>
        <v>-0.21200850085170478</v>
      </c>
      <c r="AG81" s="56">
        <f t="shared" si="11"/>
        <v>-0.21461210865792019</v>
      </c>
      <c r="AH81" s="56">
        <f t="shared" si="11"/>
        <v>-0.21707114224789728</v>
      </c>
      <c r="AI81" s="56">
        <f t="shared" si="11"/>
        <v>-0.21976838889676678</v>
      </c>
      <c r="AJ81" s="56">
        <f t="shared" si="11"/>
        <v>-0.22232545882088064</v>
      </c>
      <c r="AK81" s="56">
        <f t="shared" si="11"/>
        <v>-0.22474822948239923</v>
      </c>
      <c r="AL81" s="56">
        <f t="shared" si="11"/>
        <v>-0.22704235488405292</v>
      </c>
      <c r="AM81" s="56">
        <f t="shared" si="11"/>
        <v>-0.22921327360013175</v>
      </c>
      <c r="AN81" s="56">
        <f t="shared" si="11"/>
        <v>-0.23126621652921903</v>
      </c>
      <c r="AO81" s="56">
        <f t="shared" si="11"/>
        <v>-0.23320621437806527</v>
      </c>
      <c r="AP81" s="56">
        <f t="shared" si="11"/>
        <v>-0.23503810488568708</v>
      </c>
      <c r="AQ81" s="56">
        <f t="shared" si="11"/>
        <v>-0.23676653979647477</v>
      </c>
      <c r="AR81" s="56">
        <f t="shared" si="11"/>
        <v>-0.23839599159080116</v>
      </c>
      <c r="AS81" s="56">
        <f t="shared" si="11"/>
        <v>-0.23993075998134186</v>
      </c>
      <c r="AT81" s="56">
        <f t="shared" si="11"/>
        <v>-0.2413749781830456</v>
      </c>
      <c r="AU81" s="56">
        <f t="shared" si="11"/>
        <v>-0.24273261896442835</v>
      </c>
      <c r="AV81" s="56">
        <f t="shared" si="11"/>
        <v>-0.24400750048761127</v>
      </c>
      <c r="AW81" s="56">
        <f t="shared" si="11"/>
        <v>-0.24520329194427454</v>
      </c>
      <c r="AX81" s="56">
        <f t="shared" si="11"/>
        <v>-0.24632351899446156</v>
      </c>
      <c r="AY81" s="56">
        <f t="shared" si="11"/>
        <v>-0.24737156901493662</v>
      </c>
      <c r="AZ81" s="56">
        <f t="shared" si="11"/>
        <v>-0.24835069616357608</v>
      </c>
      <c r="BA81" s="56">
        <f t="shared" si="11"/>
        <v>-0.24835069616357608</v>
      </c>
      <c r="BB81" s="56">
        <f t="shared" si="11"/>
        <v>-0.24835069616357608</v>
      </c>
      <c r="BC81" s="56">
        <f t="shared" si="11"/>
        <v>-0.24835069616357608</v>
      </c>
      <c r="BD81" s="56">
        <f t="shared" si="11"/>
        <v>-0.24835069616357608</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J11"/>
  <sheetViews>
    <sheetView workbookViewId="0">
      <selection activeCell="F14" sqref="F14"/>
    </sheetView>
  </sheetViews>
  <sheetFormatPr defaultRowHeight="15" x14ac:dyDescent="0.25"/>
  <cols>
    <col min="1" max="1" width="5.85546875" customWidth="1"/>
    <col min="2" max="2" width="60.7109375" customWidth="1"/>
    <col min="5" max="5" width="12.7109375" bestFit="1" customWidth="1"/>
    <col min="6" max="6" width="13.85546875" bestFit="1" customWidth="1"/>
    <col min="8" max="8" width="11.140625" bestFit="1" customWidth="1"/>
    <col min="9" max="10" width="12.7109375" bestFit="1" customWidth="1"/>
  </cols>
  <sheetData>
    <row r="1" spans="1:10" ht="18.75" x14ac:dyDescent="0.3">
      <c r="A1" s="1" t="s">
        <v>80</v>
      </c>
    </row>
    <row r="2" spans="1:10" ht="21" x14ac:dyDescent="0.35">
      <c r="A2" t="s">
        <v>335</v>
      </c>
    </row>
    <row r="3" spans="1:10" x14ac:dyDescent="0.25">
      <c r="E3" s="137"/>
      <c r="F3" s="137"/>
    </row>
    <row r="6" spans="1:10" x14ac:dyDescent="0.25">
      <c r="B6" s="148" t="s">
        <v>353</v>
      </c>
      <c r="F6" s="138"/>
    </row>
    <row r="7" spans="1:10" x14ac:dyDescent="0.25">
      <c r="C7" s="129" t="s">
        <v>348</v>
      </c>
      <c r="D7" s="129" t="s">
        <v>349</v>
      </c>
      <c r="E7" s="140" t="s">
        <v>350</v>
      </c>
      <c r="F7" s="140" t="s">
        <v>365</v>
      </c>
      <c r="G7" s="140" t="s">
        <v>364</v>
      </c>
    </row>
    <row r="8" spans="1:10" x14ac:dyDescent="0.25">
      <c r="B8" s="149" t="s">
        <v>354</v>
      </c>
      <c r="C8" s="146">
        <v>0</v>
      </c>
      <c r="D8" s="146">
        <v>0</v>
      </c>
      <c r="E8" s="147">
        <v>255000</v>
      </c>
      <c r="F8" s="146">
        <v>0</v>
      </c>
      <c r="G8" s="146">
        <v>0</v>
      </c>
    </row>
    <row r="9" spans="1:10" x14ac:dyDescent="0.25">
      <c r="B9" s="139"/>
    </row>
    <row r="10" spans="1:10" x14ac:dyDescent="0.25">
      <c r="C10" s="144"/>
      <c r="D10" s="144"/>
      <c r="E10" s="144"/>
      <c r="H10" s="137"/>
      <c r="I10" s="137"/>
      <c r="J10" s="137"/>
    </row>
    <row r="11" spans="1:10" x14ac:dyDescent="0.25">
      <c r="C11" s="144"/>
      <c r="D11" s="144"/>
      <c r="E11" s="14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purl.org/dc/dcmitype/"/>
    <ds:schemaRef ds:uri="eecedeb9-13b3-4e62-b003-046c92e1668a"/>
    <ds:schemaRef ds:uri="http://schemas.microsoft.com/office/2006/documentManagement/types"/>
    <ds:schemaRef ds:uri="http://www.w3.org/XML/1998/namespace"/>
    <ds:schemaRef ds:uri="http://purl.org/dc/elements/1.1/"/>
    <ds:schemaRef ds:uri="http://schemas.microsoft.com/office/2006/metadata/properties"/>
    <ds:schemaRef ds:uri="efb98dbe-6680-48eb-ac67-85b3a61e7855"/>
    <ds:schemaRef ds:uri="http://schemas.microsoft.com/sharepoint/v3/fields"/>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2020-06-25T09:15:47Z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